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2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3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72" yWindow="-288" windowWidth="12144" windowHeight="8748"/>
  </bookViews>
  <sheets>
    <sheet name="Prot_meczu" sheetId="1" r:id="rId1"/>
    <sheet name="Protokol_1-4" sheetId="3" r:id="rId2"/>
    <sheet name="Protokol_5-6" sheetId="5" r:id="rId3"/>
    <sheet name="Protokol_7-10" sheetId="4" r:id="rId4"/>
  </sheets>
  <definedNames>
    <definedName name="_xlnm.Print_Area" localSheetId="0">Prot_meczu!$A$1:$AN$48</definedName>
    <definedName name="Print_Area" localSheetId="0">Prot_meczu!$A$1:$AN$45</definedName>
    <definedName name="Print_Area" localSheetId="1">'Protokol_1-4'!$A$1:$Y$37</definedName>
    <definedName name="Print_Area" localSheetId="2">'Protokol_5-6'!$A$1:$AK$20</definedName>
    <definedName name="Print_Area" localSheetId="3">'Protokol_7-10'!$A$1:$Y$37</definedName>
  </definedNames>
  <calcPr calcId="145621"/>
</workbook>
</file>

<file path=xl/calcChain.xml><?xml version="1.0" encoding="utf-8"?>
<calcChain xmlns="http://schemas.openxmlformats.org/spreadsheetml/2006/main">
  <c r="AL30" i="1" l="1"/>
  <c r="AJ28" i="1"/>
  <c r="S28" i="1"/>
  <c r="U10" i="5" l="1"/>
  <c r="AD10" i="5"/>
  <c r="AP14" i="1" l="1"/>
  <c r="H14" i="1"/>
  <c r="H15" i="1"/>
  <c r="C16" i="1" l="1"/>
  <c r="H25" i="1"/>
  <c r="AD7" i="5" s="1"/>
  <c r="H24" i="1"/>
  <c r="AD6" i="5" s="1"/>
  <c r="H17" i="1"/>
  <c r="H16" i="1"/>
  <c r="C25" i="1"/>
  <c r="W7" i="5" s="1"/>
  <c r="C24" i="1"/>
  <c r="W6" i="5" s="1"/>
  <c r="C17" i="1"/>
  <c r="H27" i="1"/>
  <c r="H26" i="1"/>
  <c r="H19" i="1"/>
  <c r="H18" i="1"/>
  <c r="C27" i="1"/>
  <c r="C26" i="1"/>
  <c r="C19" i="1"/>
  <c r="C18" i="1"/>
  <c r="C23" i="1"/>
  <c r="C22" i="1"/>
  <c r="H23" i="1"/>
  <c r="H22" i="1"/>
  <c r="C15" i="1"/>
  <c r="C14" i="1"/>
  <c r="U28" i="1" l="1"/>
  <c r="V28" i="1"/>
  <c r="U28" i="4" l="1"/>
  <c r="O28" i="4"/>
  <c r="H28" i="4"/>
  <c r="B28" i="4"/>
  <c r="U9" i="4"/>
  <c r="O9" i="4"/>
  <c r="H9" i="4"/>
  <c r="B9" i="4"/>
  <c r="B10" i="5"/>
  <c r="K10" i="5"/>
  <c r="D6" i="5"/>
  <c r="U28" i="3"/>
  <c r="O28" i="3"/>
  <c r="H28" i="3"/>
  <c r="B28" i="3"/>
  <c r="U9" i="3"/>
  <c r="B6" i="4"/>
  <c r="B25" i="3"/>
  <c r="H6" i="4"/>
  <c r="H6" i="3"/>
  <c r="O9" i="3"/>
  <c r="H9" i="3"/>
  <c r="B9" i="3"/>
  <c r="B6" i="3"/>
  <c r="U25" i="3" l="1"/>
  <c r="U6" i="4"/>
  <c r="U6" i="3"/>
  <c r="U25" i="4"/>
  <c r="K7" i="5"/>
  <c r="H25" i="3"/>
  <c r="K6" i="5"/>
  <c r="H25" i="4"/>
  <c r="O25" i="3"/>
  <c r="O25" i="4"/>
  <c r="O6" i="4"/>
  <c r="B25" i="4"/>
  <c r="D7" i="5"/>
  <c r="O6" i="3" l="1"/>
  <c r="AQ14" i="1"/>
  <c r="AS14" i="1"/>
  <c r="AU14" i="1"/>
  <c r="AW14" i="1"/>
  <c r="AY14" i="1"/>
  <c r="AQ22" i="1"/>
  <c r="AS22" i="1"/>
  <c r="AU22" i="1"/>
  <c r="AW22" i="1"/>
  <c r="AY22" i="1"/>
  <c r="AQ15" i="1"/>
  <c r="AS15" i="1"/>
  <c r="AU15" i="1"/>
  <c r="AY15" i="1"/>
  <c r="AW15" i="1"/>
  <c r="AQ23" i="1"/>
  <c r="AS23" i="1"/>
  <c r="AU23" i="1"/>
  <c r="AW23" i="1"/>
  <c r="AY23" i="1"/>
  <c r="AQ16" i="1"/>
  <c r="AS16" i="1"/>
  <c r="AU16" i="1"/>
  <c r="AW16" i="1"/>
  <c r="AQ24" i="1"/>
  <c r="AS24" i="1"/>
  <c r="AU24" i="1"/>
  <c r="AW24" i="1"/>
  <c r="AQ18" i="1"/>
  <c r="AS18" i="1"/>
  <c r="AU18" i="1"/>
  <c r="AW18" i="1"/>
  <c r="AY18" i="1"/>
  <c r="AQ26" i="1"/>
  <c r="AS26" i="1"/>
  <c r="AU26" i="1"/>
  <c r="AW26" i="1"/>
  <c r="AY26" i="1"/>
  <c r="AQ19" i="1"/>
  <c r="AS19" i="1"/>
  <c r="AU19" i="1"/>
  <c r="AW19" i="1"/>
  <c r="AQ27" i="1"/>
  <c r="AS27" i="1"/>
  <c r="AU27" i="1"/>
  <c r="AW27" i="1"/>
  <c r="AY27" i="1"/>
  <c r="AR14" i="1"/>
  <c r="AT14" i="1"/>
  <c r="AV14" i="1"/>
  <c r="AX14" i="1"/>
  <c r="AP22" i="1"/>
  <c r="AR22" i="1"/>
  <c r="AT22" i="1"/>
  <c r="AV22" i="1"/>
  <c r="AX22" i="1"/>
  <c r="AP15" i="1"/>
  <c r="AR15" i="1"/>
  <c r="AT15" i="1"/>
  <c r="AX15" i="1"/>
  <c r="AV15" i="1"/>
  <c r="AP23" i="1"/>
  <c r="AR23" i="1"/>
  <c r="AT23" i="1"/>
  <c r="AV23" i="1"/>
  <c r="AX23" i="1"/>
  <c r="AP16" i="1"/>
  <c r="AR16" i="1"/>
  <c r="AT16" i="1"/>
  <c r="AV16" i="1"/>
  <c r="AP24" i="1"/>
  <c r="AR24" i="1"/>
  <c r="AT24" i="1"/>
  <c r="AV24" i="1"/>
  <c r="AP18" i="1"/>
  <c r="AR18" i="1"/>
  <c r="AT18" i="1"/>
  <c r="AV18" i="1"/>
  <c r="AX18" i="1"/>
  <c r="AP26" i="1"/>
  <c r="AR26" i="1"/>
  <c r="AT26" i="1"/>
  <c r="AV26" i="1"/>
  <c r="AX26" i="1"/>
  <c r="AP19" i="1"/>
  <c r="AR19" i="1"/>
  <c r="AT19" i="1"/>
  <c r="AV19" i="1"/>
  <c r="AP27" i="1"/>
  <c r="AR27" i="1"/>
  <c r="AT27" i="1"/>
  <c r="AV27" i="1"/>
  <c r="AX27" i="1"/>
  <c r="AY24" i="1"/>
  <c r="AX24" i="1"/>
  <c r="AY19" i="1"/>
  <c r="AX19" i="1"/>
  <c r="AX16" i="1"/>
  <c r="AY16" i="1"/>
  <c r="AD28" i="1"/>
  <c r="X28" i="1"/>
  <c r="AA28" i="1"/>
  <c r="AG28" i="1"/>
  <c r="Y28" i="1"/>
  <c r="AB28" i="1"/>
  <c r="AE28" i="1"/>
  <c r="BD18" i="1" l="1"/>
  <c r="BD24" i="1"/>
  <c r="BD16" i="1"/>
  <c r="BE19" i="1"/>
  <c r="BE15" i="1"/>
  <c r="BD23" i="1"/>
  <c r="BE26" i="1"/>
  <c r="BE22" i="1"/>
  <c r="BD27" i="1"/>
  <c r="BD19" i="1"/>
  <c r="BD15" i="1"/>
  <c r="BE18" i="1"/>
  <c r="BE24" i="1"/>
  <c r="BE16" i="1"/>
  <c r="BE14" i="1"/>
  <c r="BD26" i="1"/>
  <c r="BD22" i="1"/>
  <c r="BD14" i="1"/>
  <c r="BE23" i="1"/>
  <c r="AH14" i="1"/>
  <c r="AJ23" i="1"/>
  <c r="BB23" i="1" s="1"/>
  <c r="Y29" i="1"/>
  <c r="AH23" i="1"/>
  <c r="BA23" i="1" s="1"/>
  <c r="AJ22" i="1"/>
  <c r="BB22" i="1" s="1"/>
  <c r="AH22" i="1"/>
  <c r="BA22" i="1" s="1"/>
  <c r="AJ15" i="1"/>
  <c r="BB15" i="1" s="1"/>
  <c r="AH15" i="1"/>
  <c r="BA15" i="1" s="1"/>
  <c r="AJ14" i="1"/>
  <c r="AH27" i="1"/>
  <c r="BA27" i="1" s="1"/>
  <c r="AJ19" i="1"/>
  <c r="BB19" i="1" s="1"/>
  <c r="AJ27" i="1"/>
  <c r="AH19" i="1"/>
  <c r="BA19" i="1" s="1"/>
  <c r="AJ26" i="1"/>
  <c r="BB26" i="1" s="1"/>
  <c r="AH26" i="1"/>
  <c r="BA26" i="1" s="1"/>
  <c r="AJ18" i="1"/>
  <c r="BB18" i="1" s="1"/>
  <c r="AH18" i="1"/>
  <c r="BA18" i="1" s="1"/>
  <c r="AJ24" i="1"/>
  <c r="BB24" i="1" s="1"/>
  <c r="AH24" i="1"/>
  <c r="BA24" i="1" s="1"/>
  <c r="AJ16" i="1"/>
  <c r="AH16" i="1"/>
  <c r="AD29" i="1"/>
  <c r="BB27" i="1" l="1"/>
  <c r="BE27" i="1"/>
  <c r="BE28" i="1" s="1"/>
  <c r="BB16" i="1"/>
  <c r="BA16" i="1"/>
  <c r="BB14" i="1"/>
  <c r="AN14" i="1" s="1"/>
  <c r="AN22" i="1" s="1"/>
  <c r="AN15" i="1" s="1"/>
  <c r="AN23" i="1" s="1"/>
  <c r="BA14" i="1"/>
  <c r="AL14" i="1" s="1"/>
  <c r="AL22" i="1" s="1"/>
  <c r="AH28" i="1"/>
  <c r="AN16" i="1" l="1"/>
  <c r="AN24" i="1" s="1"/>
  <c r="AN18" i="1" s="1"/>
  <c r="AN26" i="1" s="1"/>
  <c r="AN19" i="1" s="1"/>
  <c r="AN27" i="1" s="1"/>
  <c r="BD28" i="1"/>
  <c r="BA28" i="1"/>
  <c r="BB28" i="1"/>
  <c r="AL15" i="1"/>
  <c r="AL23" i="1" s="1"/>
  <c r="AL16" i="1" s="1"/>
  <c r="AL24" i="1" s="1"/>
  <c r="AL18" i="1" s="1"/>
  <c r="AL26" i="1" s="1"/>
  <c r="AL19" i="1" s="1"/>
  <c r="AL27" i="1" s="1"/>
  <c r="D30" i="1" l="1"/>
  <c r="AN30" i="1"/>
</calcChain>
</file>

<file path=xl/sharedStrings.xml><?xml version="1.0" encoding="utf-8"?>
<sst xmlns="http://schemas.openxmlformats.org/spreadsheetml/2006/main" count="402" uniqueCount="75">
  <si>
    <t>A</t>
  </si>
  <si>
    <t>Nazwisko</t>
  </si>
  <si>
    <t>S</t>
  </si>
  <si>
    <t>T</t>
  </si>
  <si>
    <t>W</t>
  </si>
  <si>
    <t>Licencja</t>
  </si>
  <si>
    <t>Kartki</t>
  </si>
  <si>
    <r>
      <t>R</t>
    </r>
    <r>
      <rPr>
        <b/>
        <vertAlign val="subscript"/>
        <sz val="12"/>
        <rFont val="Arial Narrow"/>
        <family val="2"/>
        <charset val="238"/>
      </rPr>
      <t>1</t>
    </r>
  </si>
  <si>
    <r>
      <t>R</t>
    </r>
    <r>
      <rPr>
        <b/>
        <vertAlign val="subscript"/>
        <sz val="12"/>
        <rFont val="Arial Narrow"/>
        <family val="2"/>
        <charset val="238"/>
      </rPr>
      <t>2</t>
    </r>
  </si>
  <si>
    <t>:</t>
  </si>
  <si>
    <t>B</t>
  </si>
  <si>
    <t>C</t>
  </si>
  <si>
    <t>D</t>
  </si>
  <si>
    <t>X</t>
  </si>
  <si>
    <t>Y</t>
  </si>
  <si>
    <t>Z</t>
  </si>
  <si>
    <t>SETY</t>
  </si>
  <si>
    <t>WYNIK</t>
  </si>
  <si>
    <r>
      <t>I</t>
    </r>
    <r>
      <rPr>
        <sz val="9"/>
        <rFont val="Arial"/>
        <family val="2"/>
        <charset val="238"/>
      </rPr>
      <t xml:space="preserve">     SET</t>
    </r>
  </si>
  <si>
    <r>
      <t>II</t>
    </r>
    <r>
      <rPr>
        <sz val="9"/>
        <rFont val="Arial"/>
        <family val="2"/>
        <charset val="238"/>
      </rPr>
      <t xml:space="preserve">    SET</t>
    </r>
  </si>
  <si>
    <r>
      <t xml:space="preserve">III  </t>
    </r>
    <r>
      <rPr>
        <sz val="9"/>
        <rFont val="Arial"/>
        <family val="2"/>
        <charset val="238"/>
      </rPr>
      <t xml:space="preserve"> SET</t>
    </r>
  </si>
  <si>
    <r>
      <t>V</t>
    </r>
    <r>
      <rPr>
        <sz val="9"/>
        <rFont val="Arial"/>
        <family val="2"/>
        <charset val="238"/>
      </rPr>
      <t xml:space="preserve">    SET</t>
    </r>
  </si>
  <si>
    <r>
      <t>IV</t>
    </r>
    <r>
      <rPr>
        <sz val="9"/>
        <rFont val="Arial"/>
        <family val="2"/>
        <charset val="238"/>
      </rPr>
      <t xml:space="preserve">    SET</t>
    </r>
  </si>
  <si>
    <t>rozegranego w dniu</t>
  </si>
  <si>
    <t>w</t>
  </si>
  <si>
    <t>pomiędzy drużynami:</t>
  </si>
  <si>
    <t>o mistrzostwo</t>
  </si>
  <si>
    <t>PROTOKÓŁ MECZU</t>
  </si>
  <si>
    <t>ZWYCIĘZCA:</t>
  </si>
  <si>
    <t>WYNIK KOŃCOWY:</t>
  </si>
  <si>
    <t>Drużyna</t>
  </si>
  <si>
    <t>Podpis</t>
  </si>
  <si>
    <t xml:space="preserve">Imię </t>
  </si>
  <si>
    <t>Weryfikacja meczu</t>
  </si>
  <si>
    <t>KAPITANOWIE DRUŻYN</t>
  </si>
  <si>
    <t>SĘDZIOWIE MECZU</t>
  </si>
  <si>
    <t>Stół 1</t>
  </si>
  <si>
    <t>Stół 2</t>
  </si>
  <si>
    <t>TRENERZY DRUŻYN</t>
  </si>
  <si>
    <t>KATEGORIA:</t>
  </si>
  <si>
    <t>GODZINA / STÓŁ:</t>
  </si>
  <si>
    <t>NAZWISKO I IMIĘ</t>
  </si>
  <si>
    <t>KLUB SPORTOWY</t>
  </si>
  <si>
    <t>1 SET</t>
  </si>
  <si>
    <t>2 SET</t>
  </si>
  <si>
    <t>3 SET</t>
  </si>
  <si>
    <t>4 SET</t>
  </si>
  <si>
    <t>5 SET</t>
  </si>
  <si>
    <t>WYNIK:</t>
  </si>
  <si>
    <t>PODPIS ZAWODNIKA:</t>
  </si>
  <si>
    <t>PODPIS SĘDZIEGO:</t>
  </si>
  <si>
    <t>Nazwisko i Imię</t>
  </si>
  <si>
    <r>
      <t>I</t>
    </r>
    <r>
      <rPr>
        <sz val="8.5"/>
        <rFont val="Arial"/>
        <family val="2"/>
        <charset val="238"/>
      </rPr>
      <t xml:space="preserve">     SET</t>
    </r>
  </si>
  <si>
    <t xml:space="preserve"> 1/1</t>
  </si>
  <si>
    <t xml:space="preserve"> 2/2</t>
  </si>
  <si>
    <t xml:space="preserve"> 3/1</t>
  </si>
  <si>
    <t xml:space="preserve"> 4/2</t>
  </si>
  <si>
    <t xml:space="preserve"> 5/1</t>
  </si>
  <si>
    <t xml:space="preserve"> 6/2</t>
  </si>
  <si>
    <t xml:space="preserve"> 7/1</t>
  </si>
  <si>
    <t xml:space="preserve"> 8/2</t>
  </si>
  <si>
    <t xml:space="preserve"> 9/1</t>
  </si>
  <si>
    <t xml:space="preserve"> 10/2</t>
  </si>
  <si>
    <t>Suma piłek:</t>
  </si>
  <si>
    <t>wybierz</t>
  </si>
  <si>
    <t>KOBIET</t>
  </si>
  <si>
    <t>MĘŻCZYZN</t>
  </si>
  <si>
    <t>mecz nr</t>
  </si>
  <si>
    <t>SERWIS</t>
  </si>
  <si>
    <t>CZAS</t>
  </si>
  <si>
    <t>3. LIGI</t>
  </si>
  <si>
    <r>
      <t xml:space="preserve">Uwaga! </t>
    </r>
    <r>
      <rPr>
        <sz val="9"/>
        <rFont val="Arial Narrow"/>
        <family val="2"/>
        <charset val="238"/>
      </rPr>
      <t>GOSPODARZ MECZU zobowiązany jest do niezwłocznego podania wyniku meczu telefonicznie do WR LOZTS na numer</t>
    </r>
    <r>
      <rPr>
        <b/>
        <sz val="9"/>
        <rFont val="Arial Narrow"/>
        <family val="2"/>
        <charset val="238"/>
      </rPr>
      <t xml:space="preserve"> 661 379 755</t>
    </r>
  </si>
  <si>
    <t>papierowego meczu do zakończenia sezonu w celu ewentualnej dodatkowej weryfikacji przez WR.</t>
  </si>
  <si>
    <r>
      <t xml:space="preserve">oraz przesłać protokół e-mailem na adres </t>
    </r>
    <r>
      <rPr>
        <b/>
        <sz val="9"/>
        <color rgb="FF0000FF"/>
        <rFont val="Arial Narrow"/>
        <family val="2"/>
        <charset val="238"/>
      </rPr>
      <t>wr.lubuski.pzts@gmail.com</t>
    </r>
    <r>
      <rPr>
        <b/>
        <sz val="9"/>
        <rFont val="Arial Narrow"/>
        <family val="2"/>
        <charset val="238"/>
      </rPr>
      <t>.</t>
    </r>
    <r>
      <rPr>
        <sz val="9"/>
        <rFont val="Arial Narrow"/>
        <family val="2"/>
        <charset val="238"/>
      </rPr>
      <t xml:space="preserve"> Gospodarz meczu zobowiązany jest również do przechowywania protokołu</t>
    </r>
  </si>
  <si>
    <r>
      <t xml:space="preserve">Dokonujemy wpisu tylko na szarych polach. W grach podwójnych do od- powiedniej kratki wpisujemy symbol zawodnika, a w drugiej rundzie gier pojedynczych, w przypadku wprowa- dzenia zawodnika rezerwowego, nad- pisujemy jego symbol. W celu ochro- ny danych można częściej zapisywać plik, co nie ma wpływu na dalsze wprowadzanie danych.  </t>
    </r>
    <r>
      <rPr>
        <b/>
        <sz val="8.5"/>
        <rFont val="Arial"/>
        <family val="2"/>
        <charset val="238"/>
      </rPr>
      <t>Pole S - serwujący, T - czas wypełniamy wstawiając dużą literę 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</si>
</sst>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6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1"/>
      <name val="Arial Narrow"/>
      <family val="2"/>
      <charset val="238"/>
    </font>
    <font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vertAlign val="subscript"/>
      <sz val="12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5"/>
      <name val="Arial Narrow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color rgb="FF0000FF"/>
      <name val="Arial Narrow"/>
      <family val="2"/>
      <charset val="238"/>
    </font>
    <font>
      <b/>
      <sz val="12"/>
      <color indexed="62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.5"/>
      <color rgb="FFFF0000"/>
      <name val="Arial"/>
      <family val="2"/>
      <charset val="238"/>
    </font>
    <font>
      <b/>
      <sz val="2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9"/>
      <name val="Calibri"/>
      <family val="2"/>
      <charset val="238"/>
    </font>
    <font>
      <b/>
      <sz val="13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7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i/>
      <sz val="8"/>
      <name val="Calibri"/>
      <family val="2"/>
      <charset val="238"/>
    </font>
    <font>
      <b/>
      <sz val="36"/>
      <name val="Calibri"/>
      <family val="2"/>
      <charset val="238"/>
    </font>
    <font>
      <i/>
      <sz val="7"/>
      <name val="Calibri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rgb="FF0000FF"/>
      <name val="Arial"/>
      <family val="2"/>
      <charset val="238"/>
    </font>
    <font>
      <sz val="7.5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0"/>
      <name val="Arial Narrow"/>
      <family val="2"/>
      <charset val="238"/>
    </font>
    <font>
      <sz val="12"/>
      <name val="Arial Narrow"/>
      <family val="2"/>
      <charset val="238"/>
    </font>
    <font>
      <b/>
      <i/>
      <sz val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color rgb="FF0000FF"/>
      <name val="Arial Narrow"/>
      <family val="2"/>
      <charset val="238"/>
    </font>
    <font>
      <b/>
      <sz val="7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sz val="7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3"/>
      <color theme="0"/>
      <name val="Arial Narrow"/>
      <family val="2"/>
      <charset val="238"/>
    </font>
    <font>
      <b/>
      <sz val="12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</fills>
  <borders count="186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auto="1"/>
      </top>
      <bottom style="hair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hair">
        <color indexed="8"/>
      </top>
      <bottom style="thin">
        <color indexed="8"/>
      </bottom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8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28" fillId="0" borderId="0"/>
    <xf numFmtId="0" fontId="29" fillId="0" borderId="0"/>
    <xf numFmtId="0" fontId="1" fillId="0" borderId="0"/>
  </cellStyleXfs>
  <cellXfs count="6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11" fillId="0" borderId="16" xfId="0" applyFont="1" applyBorder="1"/>
    <xf numFmtId="0" fontId="0" fillId="0" borderId="8" xfId="0" applyBorder="1"/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23" xfId="0" applyFont="1" applyBorder="1" applyAlignment="1">
      <alignment horizontal="right"/>
    </xf>
    <xf numFmtId="0" fontId="0" fillId="0" borderId="18" xfId="0" applyBorder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51" xfId="0" applyFont="1" applyBorder="1" applyAlignment="1">
      <alignment horizontal="right" vertical="center"/>
    </xf>
    <xf numFmtId="0" fontId="12" fillId="0" borderId="52" xfId="0" applyFont="1" applyBorder="1" applyAlignment="1">
      <alignment horizontal="right" vertical="center"/>
    </xf>
    <xf numFmtId="0" fontId="12" fillId="0" borderId="53" xfId="0" applyFont="1" applyBorder="1" applyAlignment="1">
      <alignment horizontal="right" vertical="center"/>
    </xf>
    <xf numFmtId="0" fontId="12" fillId="0" borderId="60" xfId="0" applyFont="1" applyBorder="1" applyAlignment="1">
      <alignment horizontal="right" vertical="center"/>
    </xf>
    <xf numFmtId="0" fontId="12" fillId="0" borderId="66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71" xfId="0" applyFont="1" applyBorder="1" applyAlignment="1" applyProtection="1">
      <alignment horizontal="right" vertical="center"/>
    </xf>
    <xf numFmtId="0" fontId="15" fillId="0" borderId="71" xfId="0" applyFont="1" applyBorder="1" applyAlignment="1" applyProtection="1">
      <alignment horizontal="center" vertical="center" textRotation="90" wrapText="1"/>
    </xf>
    <xf numFmtId="0" fontId="12" fillId="0" borderId="71" xfId="0" applyFont="1" applyFill="1" applyBorder="1" applyAlignment="1" applyProtection="1">
      <alignment horizontal="left" vertical="center"/>
    </xf>
    <xf numFmtId="0" fontId="1" fillId="0" borderId="71" xfId="0" applyFont="1" applyBorder="1" applyAlignment="1" applyProtection="1">
      <alignment horizontal="center"/>
    </xf>
    <xf numFmtId="0" fontId="0" fillId="0" borderId="71" xfId="0" applyFill="1" applyBorder="1" applyAlignment="1" applyProtection="1">
      <alignment horizontal="left" vertical="center"/>
    </xf>
    <xf numFmtId="0" fontId="0" fillId="0" borderId="71" xfId="0" applyFill="1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/>
    </xf>
    <xf numFmtId="0" fontId="3" fillId="0" borderId="71" xfId="0" applyFont="1" applyBorder="1" applyAlignment="1" applyProtection="1">
      <alignment horizontal="right" vertical="center"/>
    </xf>
    <xf numFmtId="0" fontId="3" fillId="0" borderId="71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left" vertical="center"/>
    </xf>
    <xf numFmtId="0" fontId="11" fillId="0" borderId="71" xfId="0" applyFont="1" applyBorder="1" applyAlignment="1" applyProtection="1">
      <alignment horizontal="right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left" vertical="center"/>
    </xf>
    <xf numFmtId="0" fontId="11" fillId="0" borderId="71" xfId="0" applyFont="1" applyBorder="1" applyProtection="1"/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/>
    <xf numFmtId="0" fontId="19" fillId="0" borderId="0" xfId="0" applyFont="1" applyBorder="1" applyAlignment="1">
      <alignment vertical="center" wrapText="1"/>
    </xf>
    <xf numFmtId="0" fontId="5" fillId="0" borderId="71" xfId="0" applyFont="1" applyBorder="1" applyAlignment="1" applyProtection="1">
      <alignment horizontal="right" vertical="center"/>
    </xf>
    <xf numFmtId="0" fontId="5" fillId="0" borderId="71" xfId="0" applyFont="1" applyBorder="1" applyAlignment="1" applyProtection="1">
      <alignment horizontal="center" vertical="center"/>
    </xf>
    <xf numFmtId="0" fontId="5" fillId="0" borderId="71" xfId="0" applyFont="1" applyBorder="1" applyAlignment="1" applyProtection="1">
      <alignment horizontal="left" vertical="center"/>
    </xf>
    <xf numFmtId="0" fontId="30" fillId="0" borderId="104" xfId="3" applyFont="1" applyFill="1" applyBorder="1" applyProtection="1">
      <protection hidden="1"/>
    </xf>
    <xf numFmtId="0" fontId="30" fillId="0" borderId="105" xfId="3" applyFont="1" applyFill="1" applyBorder="1" applyProtection="1">
      <protection hidden="1"/>
    </xf>
    <xf numFmtId="0" fontId="30" fillId="0" borderId="106" xfId="3" applyFont="1" applyFill="1" applyBorder="1" applyProtection="1">
      <protection hidden="1"/>
    </xf>
    <xf numFmtId="0" fontId="30" fillId="0" borderId="0" xfId="3" applyFont="1" applyFill="1" applyBorder="1" applyProtection="1">
      <protection hidden="1"/>
    </xf>
    <xf numFmtId="0" fontId="25" fillId="0" borderId="107" xfId="3" applyFont="1" applyFill="1" applyBorder="1" applyProtection="1">
      <protection hidden="1"/>
    </xf>
    <xf numFmtId="0" fontId="31" fillId="0" borderId="0" xfId="3" applyFont="1" applyFill="1" applyBorder="1" applyProtection="1">
      <protection hidden="1"/>
    </xf>
    <xf numFmtId="0" fontId="25" fillId="0" borderId="0" xfId="3" applyFont="1" applyFill="1" applyBorder="1" applyProtection="1">
      <protection hidden="1"/>
    </xf>
    <xf numFmtId="0" fontId="31" fillId="0" borderId="0" xfId="3" applyFont="1" applyFill="1" applyBorder="1" applyAlignment="1" applyProtection="1">
      <alignment horizontal="right"/>
      <protection hidden="1"/>
    </xf>
    <xf numFmtId="0" fontId="25" fillId="0" borderId="108" xfId="3" applyFont="1" applyFill="1" applyBorder="1" applyProtection="1">
      <protection hidden="1"/>
    </xf>
    <xf numFmtId="0" fontId="30" fillId="0" borderId="107" xfId="3" applyFont="1" applyFill="1" applyBorder="1" applyProtection="1">
      <protection hidden="1"/>
    </xf>
    <xf numFmtId="0" fontId="30" fillId="0" borderId="108" xfId="3" applyFont="1" applyFill="1" applyBorder="1" applyProtection="1">
      <protection hidden="1"/>
    </xf>
    <xf numFmtId="0" fontId="30" fillId="0" borderId="74" xfId="3" applyFont="1" applyFill="1" applyBorder="1" applyProtection="1">
      <protection hidden="1"/>
    </xf>
    <xf numFmtId="0" fontId="35" fillId="0" borderId="0" xfId="3" applyFont="1" applyFill="1" applyBorder="1" applyAlignment="1" applyProtection="1">
      <protection hidden="1"/>
    </xf>
    <xf numFmtId="0" fontId="30" fillId="0" borderId="107" xfId="3" applyFont="1" applyFill="1" applyBorder="1" applyAlignment="1" applyProtection="1">
      <alignment shrinkToFit="1"/>
      <protection hidden="1"/>
    </xf>
    <xf numFmtId="0" fontId="30" fillId="0" borderId="0" xfId="3" applyNumberFormat="1" applyFont="1" applyFill="1" applyBorder="1" applyAlignment="1" applyProtection="1">
      <alignment shrinkToFit="1"/>
      <protection hidden="1"/>
    </xf>
    <xf numFmtId="0" fontId="30" fillId="0" borderId="108" xfId="3" applyNumberFormat="1" applyFont="1" applyFill="1" applyBorder="1" applyAlignment="1" applyProtection="1">
      <alignment shrinkToFit="1"/>
      <protection hidden="1"/>
    </xf>
    <xf numFmtId="0" fontId="30" fillId="0" borderId="74" xfId="3" applyNumberFormat="1" applyFont="1" applyFill="1" applyBorder="1" applyAlignment="1" applyProtection="1">
      <alignment shrinkToFit="1"/>
      <protection hidden="1"/>
    </xf>
    <xf numFmtId="0" fontId="30" fillId="0" borderId="107" xfId="3" applyFont="1" applyFill="1" applyBorder="1" applyAlignment="1" applyProtection="1">
      <alignment vertical="center"/>
      <protection hidden="1"/>
    </xf>
    <xf numFmtId="0" fontId="36" fillId="0" borderId="114" xfId="3" applyFont="1" applyFill="1" applyBorder="1" applyAlignment="1" applyProtection="1">
      <alignment vertical="center"/>
      <protection hidden="1"/>
    </xf>
    <xf numFmtId="0" fontId="30" fillId="0" borderId="115" xfId="3" applyFont="1" applyFill="1" applyBorder="1" applyAlignment="1" applyProtection="1">
      <alignment vertical="center"/>
      <protection hidden="1"/>
    </xf>
    <xf numFmtId="0" fontId="30" fillId="0" borderId="0" xfId="3" applyFont="1" applyFill="1" applyBorder="1" applyAlignment="1" applyProtection="1">
      <alignment vertical="center"/>
      <protection hidden="1"/>
    </xf>
    <xf numFmtId="0" fontId="36" fillId="0" borderId="116" xfId="3" applyFont="1" applyFill="1" applyBorder="1" applyAlignment="1" applyProtection="1">
      <alignment horizontal="right" vertical="center"/>
      <protection hidden="1"/>
    </xf>
    <xf numFmtId="0" fontId="30" fillId="0" borderId="108" xfId="3" applyFont="1" applyFill="1" applyBorder="1" applyAlignment="1" applyProtection="1">
      <alignment vertical="center"/>
      <protection hidden="1"/>
    </xf>
    <xf numFmtId="0" fontId="30" fillId="0" borderId="74" xfId="3" applyFont="1" applyFill="1" applyBorder="1" applyAlignment="1" applyProtection="1">
      <alignment vertical="center"/>
      <protection hidden="1"/>
    </xf>
    <xf numFmtId="0" fontId="30" fillId="0" borderId="0" xfId="3" applyFont="1" applyFill="1" applyBorder="1" applyAlignment="1" applyProtection="1">
      <alignment shrinkToFit="1"/>
      <protection hidden="1"/>
    </xf>
    <xf numFmtId="0" fontId="30" fillId="0" borderId="108" xfId="3" applyFont="1" applyFill="1" applyBorder="1" applyAlignment="1" applyProtection="1">
      <alignment shrinkToFit="1"/>
      <protection hidden="1"/>
    </xf>
    <xf numFmtId="0" fontId="30" fillId="0" borderId="74" xfId="3" applyFont="1" applyFill="1" applyBorder="1" applyAlignment="1" applyProtection="1">
      <alignment shrinkToFit="1"/>
      <protection hidden="1"/>
    </xf>
    <xf numFmtId="0" fontId="36" fillId="0" borderId="120" xfId="3" applyFont="1" applyFill="1" applyBorder="1" applyAlignment="1" applyProtection="1">
      <alignment horizontal="left" vertical="center"/>
      <protection hidden="1"/>
    </xf>
    <xf numFmtId="0" fontId="30" fillId="0" borderId="121" xfId="3" applyFont="1" applyFill="1" applyBorder="1" applyAlignment="1" applyProtection="1">
      <alignment vertical="center"/>
      <protection hidden="1"/>
    </xf>
    <xf numFmtId="0" fontId="30" fillId="0" borderId="122" xfId="3" applyFont="1" applyFill="1" applyBorder="1" applyAlignment="1" applyProtection="1">
      <alignment vertical="center"/>
      <protection hidden="1"/>
    </xf>
    <xf numFmtId="0" fontId="30" fillId="0" borderId="120" xfId="3" applyFont="1" applyFill="1" applyBorder="1" applyAlignment="1" applyProtection="1">
      <alignment vertical="center"/>
      <protection hidden="1"/>
    </xf>
    <xf numFmtId="0" fontId="36" fillId="0" borderId="122" xfId="3" applyFont="1" applyFill="1" applyBorder="1" applyAlignment="1" applyProtection="1">
      <alignment horizontal="right" vertical="center"/>
      <protection hidden="1"/>
    </xf>
    <xf numFmtId="0" fontId="38" fillId="0" borderId="0" xfId="3" applyFont="1" applyFill="1" applyBorder="1" applyAlignment="1" applyProtection="1">
      <alignment horizontal="center" vertical="center"/>
      <protection hidden="1"/>
    </xf>
    <xf numFmtId="0" fontId="38" fillId="0" borderId="20" xfId="3" applyFont="1" applyFill="1" applyBorder="1" applyAlignment="1" applyProtection="1">
      <alignment horizontal="center" vertical="center"/>
      <protection hidden="1"/>
    </xf>
    <xf numFmtId="0" fontId="39" fillId="0" borderId="0" xfId="3" applyFont="1" applyFill="1" applyBorder="1" applyAlignment="1" applyProtection="1">
      <alignment horizontal="center" vertical="center"/>
      <protection hidden="1"/>
    </xf>
    <xf numFmtId="0" fontId="39" fillId="0" borderId="20" xfId="3" applyFont="1" applyFill="1" applyBorder="1" applyAlignment="1" applyProtection="1">
      <alignment horizontal="center" vertical="center"/>
      <protection hidden="1"/>
    </xf>
    <xf numFmtId="0" fontId="30" fillId="0" borderId="123" xfId="3" applyFont="1" applyFill="1" applyBorder="1" applyProtection="1">
      <protection hidden="1"/>
    </xf>
    <xf numFmtId="0" fontId="30" fillId="0" borderId="0" xfId="3" applyFont="1" applyFill="1" applyProtection="1">
      <protection hidden="1"/>
    </xf>
    <xf numFmtId="0" fontId="30" fillId="0" borderId="0" xfId="3" applyFont="1" applyFill="1" applyBorder="1" applyAlignment="1" applyProtection="1">
      <alignment horizontal="center"/>
      <protection hidden="1"/>
    </xf>
    <xf numFmtId="0" fontId="40" fillId="0" borderId="109" xfId="3" applyFont="1" applyFill="1" applyBorder="1" applyAlignment="1" applyProtection="1">
      <alignment horizontal="left"/>
      <protection hidden="1"/>
    </xf>
    <xf numFmtId="0" fontId="30" fillId="0" borderId="119" xfId="3" applyFont="1" applyFill="1" applyBorder="1" applyAlignment="1" applyProtection="1">
      <alignment horizontal="center"/>
      <protection hidden="1"/>
    </xf>
    <xf numFmtId="0" fontId="40" fillId="0" borderId="117" xfId="3" applyFont="1" applyFill="1" applyBorder="1" applyAlignment="1" applyProtection="1">
      <alignment horizontal="left"/>
      <protection hidden="1"/>
    </xf>
    <xf numFmtId="0" fontId="30" fillId="0" borderId="118" xfId="3" applyFont="1" applyFill="1" applyBorder="1" applyAlignment="1" applyProtection="1">
      <alignment horizontal="center"/>
      <protection hidden="1"/>
    </xf>
    <xf numFmtId="0" fontId="30" fillId="0" borderId="117" xfId="3" applyFont="1" applyFill="1" applyBorder="1" applyProtection="1">
      <protection hidden="1"/>
    </xf>
    <xf numFmtId="0" fontId="40" fillId="0" borderId="109" xfId="3" applyFont="1" applyFill="1" applyBorder="1" applyAlignment="1" applyProtection="1">
      <alignment horizontal="right"/>
      <protection hidden="1"/>
    </xf>
    <xf numFmtId="0" fontId="30" fillId="0" borderId="120" xfId="3" applyFont="1" applyFill="1" applyBorder="1" applyProtection="1">
      <protection hidden="1"/>
    </xf>
    <xf numFmtId="0" fontId="30" fillId="0" borderId="121" xfId="3" applyFont="1" applyFill="1" applyBorder="1" applyProtection="1">
      <protection hidden="1"/>
    </xf>
    <xf numFmtId="0" fontId="30" fillId="0" borderId="122" xfId="3" applyFont="1" applyFill="1" applyBorder="1" applyProtection="1">
      <protection hidden="1"/>
    </xf>
    <xf numFmtId="0" fontId="30" fillId="0" borderId="124" xfId="3" applyFont="1" applyFill="1" applyBorder="1" applyAlignment="1" applyProtection="1">
      <alignment vertical="center"/>
      <protection hidden="1"/>
    </xf>
    <xf numFmtId="0" fontId="25" fillId="0" borderId="0" xfId="3" applyFont="1" applyFill="1" applyProtection="1">
      <protection hidden="1"/>
    </xf>
    <xf numFmtId="0" fontId="34" fillId="0" borderId="0" xfId="3" applyFont="1" applyFill="1" applyAlignment="1" applyProtection="1">
      <alignment horizontal="center" vertical="center"/>
      <protection hidden="1"/>
    </xf>
    <xf numFmtId="0" fontId="30" fillId="0" borderId="0" xfId="3" applyFont="1" applyFill="1" applyAlignment="1" applyProtection="1">
      <alignment shrinkToFit="1"/>
      <protection hidden="1"/>
    </xf>
    <xf numFmtId="0" fontId="34" fillId="0" borderId="0" xfId="3" applyFont="1" applyFill="1" applyBorder="1" applyAlignment="1" applyProtection="1">
      <alignment horizontal="center" vertical="center" shrinkToFit="1"/>
      <protection hidden="1"/>
    </xf>
    <xf numFmtId="0" fontId="34" fillId="0" borderId="0" xfId="3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0" fillId="0" borderId="129" xfId="0" applyFont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 shrinkToFit="1"/>
      <protection hidden="1"/>
    </xf>
    <xf numFmtId="0" fontId="0" fillId="0" borderId="0" xfId="0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30" xfId="0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130" xfId="0" applyFont="1" applyFill="1" applyBorder="1" applyAlignment="1" applyProtection="1">
      <alignment vertical="center" shrinkToFit="1"/>
      <protection hidden="1"/>
    </xf>
    <xf numFmtId="0" fontId="0" fillId="0" borderId="130" xfId="0" applyFill="1" applyBorder="1" applyAlignment="1" applyProtection="1">
      <alignment vertical="center" shrinkToFi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30" xfId="0" applyBorder="1" applyAlignment="1" applyProtection="1">
      <alignment vertical="center" shrinkToFit="1"/>
      <protection hidden="1"/>
    </xf>
    <xf numFmtId="0" fontId="3" fillId="0" borderId="0" xfId="0" applyFont="1" applyProtection="1">
      <protection hidden="1"/>
    </xf>
    <xf numFmtId="0" fontId="5" fillId="0" borderId="93" xfId="0" applyFont="1" applyBorder="1" applyAlignment="1">
      <alignment horizontal="center" vertical="center"/>
    </xf>
    <xf numFmtId="0" fontId="5" fillId="0" borderId="135" xfId="0" applyFont="1" applyBorder="1" applyAlignment="1" applyProtection="1">
      <alignment horizontal="center" vertical="center"/>
      <protection hidden="1"/>
    </xf>
    <xf numFmtId="0" fontId="5" fillId="0" borderId="137" xfId="0" applyFont="1" applyBorder="1" applyAlignment="1" applyProtection="1">
      <alignment horizontal="center" vertical="center"/>
      <protection hidden="1"/>
    </xf>
    <xf numFmtId="0" fontId="5" fillId="0" borderId="136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6" fillId="0" borderId="131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right"/>
      <protection hidden="1"/>
    </xf>
    <xf numFmtId="0" fontId="11" fillId="0" borderId="16" xfId="0" applyFont="1" applyBorder="1" applyAlignment="1" applyProtection="1">
      <alignment horizontal="left"/>
      <protection hidden="1"/>
    </xf>
    <xf numFmtId="0" fontId="11" fillId="0" borderId="129" xfId="0" applyFont="1" applyBorder="1" applyAlignment="1">
      <alignment horizontal="right"/>
    </xf>
    <xf numFmtId="0" fontId="5" fillId="0" borderId="129" xfId="0" applyFont="1" applyBorder="1" applyAlignment="1" applyProtection="1">
      <alignment horizontal="center" vertical="center"/>
      <protection hidden="1"/>
    </xf>
    <xf numFmtId="0" fontId="11" fillId="0" borderId="129" xfId="0" applyFont="1" applyBorder="1" applyAlignment="1">
      <alignment horizontal="left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vertical="center" indent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4" fillId="0" borderId="11" xfId="0" applyFont="1" applyBorder="1" applyAlignment="1" applyProtection="1">
      <alignment horizontal="center" vertical="center"/>
      <protection hidden="1"/>
    </xf>
    <xf numFmtId="0" fontId="44" fillId="0" borderId="45" xfId="0" applyFont="1" applyBorder="1" applyAlignment="1" applyProtection="1">
      <alignment horizontal="center" vertical="center"/>
      <protection hidden="1"/>
    </xf>
    <xf numFmtId="0" fontId="44" fillId="0" borderId="54" xfId="0" applyFont="1" applyBorder="1" applyAlignment="1" applyProtection="1">
      <alignment horizontal="center" vertical="center"/>
      <protection hidden="1"/>
    </xf>
    <xf numFmtId="0" fontId="44" fillId="0" borderId="2" xfId="0" applyFont="1" applyBorder="1" applyAlignment="1" applyProtection="1">
      <alignment horizontal="center" vertical="center"/>
      <protection hidden="1"/>
    </xf>
    <xf numFmtId="0" fontId="44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0" fillId="9" borderId="100" xfId="0" applyFill="1" applyBorder="1" applyAlignment="1" applyProtection="1">
      <alignment horizontal="center" vertical="center"/>
      <protection locked="0"/>
    </xf>
    <xf numFmtId="0" fontId="6" fillId="9" borderId="45" xfId="0" applyFont="1" applyFill="1" applyBorder="1" applyAlignment="1" applyProtection="1">
      <alignment horizontal="center" vertical="center"/>
      <protection locked="0"/>
    </xf>
    <xf numFmtId="0" fontId="6" fillId="9" borderId="133" xfId="0" applyFont="1" applyFill="1" applyBorder="1" applyAlignment="1" applyProtection="1">
      <alignment horizontal="center" vertical="center"/>
      <protection locked="0"/>
    </xf>
    <xf numFmtId="0" fontId="0" fillId="9" borderId="29" xfId="0" applyFill="1" applyBorder="1" applyAlignment="1" applyProtection="1">
      <alignment horizontal="center" vertical="center"/>
      <protection locked="0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6" fillId="9" borderId="132" xfId="0" applyFont="1" applyFill="1" applyBorder="1" applyAlignment="1" applyProtection="1">
      <alignment horizontal="center" vertical="center"/>
      <protection locked="0"/>
    </xf>
    <xf numFmtId="0" fontId="0" fillId="9" borderId="134" xfId="0" applyFill="1" applyBorder="1" applyAlignment="1" applyProtection="1">
      <alignment horizontal="center" vertical="center"/>
      <protection locked="0"/>
    </xf>
    <xf numFmtId="0" fontId="6" fillId="9" borderId="27" xfId="0" applyFont="1" applyFill="1" applyBorder="1" applyAlignment="1" applyProtection="1">
      <alignment horizontal="center" vertical="center"/>
      <protection locked="0"/>
    </xf>
    <xf numFmtId="0" fontId="6" fillId="9" borderId="102" xfId="0" applyFont="1" applyFill="1" applyBorder="1" applyAlignment="1" applyProtection="1">
      <alignment horizontal="center" vertical="center"/>
      <protection locked="0"/>
    </xf>
    <xf numFmtId="0" fontId="6" fillId="9" borderId="61" xfId="0" applyFont="1" applyFill="1" applyBorder="1" applyAlignment="1" applyProtection="1">
      <alignment vertical="center"/>
      <protection locked="0"/>
    </xf>
    <xf numFmtId="0" fontId="6" fillId="9" borderId="62" xfId="0" applyFont="1" applyFill="1" applyBorder="1" applyAlignment="1" applyProtection="1">
      <alignment horizontal="center" vertical="center"/>
      <protection locked="0"/>
    </xf>
    <xf numFmtId="0" fontId="0" fillId="9" borderId="62" xfId="0" applyFill="1" applyBorder="1" applyAlignment="1" applyProtection="1">
      <alignment horizontal="center" vertical="center"/>
      <protection locked="0"/>
    </xf>
    <xf numFmtId="0" fontId="6" fillId="9" borderId="29" xfId="0" applyFont="1" applyFill="1" applyBorder="1" applyAlignment="1" applyProtection="1">
      <alignment horizontal="center" vertical="center"/>
      <protection locked="0"/>
    </xf>
    <xf numFmtId="0" fontId="6" fillId="9" borderId="26" xfId="0" applyFont="1" applyFill="1" applyBorder="1" applyAlignment="1" applyProtection="1">
      <alignment horizontal="center" vertical="center"/>
      <protection locked="0"/>
    </xf>
    <xf numFmtId="0" fontId="0" fillId="9" borderId="26" xfId="0" applyFill="1" applyBorder="1" applyAlignment="1" applyProtection="1">
      <alignment horizontal="center" vertical="center"/>
      <protection locked="0"/>
    </xf>
    <xf numFmtId="0" fontId="6" fillId="9" borderId="30" xfId="0" applyFont="1" applyFill="1" applyBorder="1" applyAlignment="1" applyProtection="1">
      <alignment horizontal="center" vertical="center"/>
      <protection locked="0"/>
    </xf>
    <xf numFmtId="0" fontId="6" fillId="9" borderId="28" xfId="0" applyFont="1" applyFill="1" applyBorder="1" applyAlignment="1" applyProtection="1">
      <alignment horizontal="center" vertical="center"/>
      <protection locked="0"/>
    </xf>
    <xf numFmtId="0" fontId="0" fillId="9" borderId="28" xfId="0" applyFill="1" applyBorder="1" applyAlignment="1" applyProtection="1">
      <alignment horizontal="center" vertical="center"/>
      <protection locked="0"/>
    </xf>
    <xf numFmtId="0" fontId="5" fillId="9" borderId="100" xfId="0" applyFont="1" applyFill="1" applyBorder="1" applyAlignment="1" applyProtection="1">
      <alignment horizontal="center" vertical="center"/>
      <protection locked="0"/>
    </xf>
    <xf numFmtId="0" fontId="5" fillId="9" borderId="67" xfId="0" applyFont="1" applyFill="1" applyBorder="1" applyAlignment="1" applyProtection="1">
      <alignment horizontal="center" vertical="center"/>
      <protection locked="0"/>
    </xf>
    <xf numFmtId="0" fontId="5" fillId="9" borderId="61" xfId="0" applyFont="1" applyFill="1" applyBorder="1" applyAlignment="1" applyProtection="1">
      <alignment horizontal="center" vertical="center"/>
      <protection locked="0"/>
    </xf>
    <xf numFmtId="0" fontId="1" fillId="9" borderId="78" xfId="0" applyFont="1" applyFill="1" applyBorder="1" applyAlignment="1" applyProtection="1">
      <alignment horizontal="center"/>
      <protection locked="0"/>
    </xf>
    <xf numFmtId="0" fontId="1" fillId="9" borderId="4" xfId="0" applyFont="1" applyFill="1" applyBorder="1" applyAlignment="1" applyProtection="1">
      <alignment horizontal="center"/>
      <protection locked="0"/>
    </xf>
    <xf numFmtId="0" fontId="1" fillId="9" borderId="31" xfId="0" applyFont="1" applyFill="1" applyBorder="1" applyAlignment="1" applyProtection="1">
      <alignment horizontal="center"/>
      <protection locked="0"/>
    </xf>
    <xf numFmtId="0" fontId="1" fillId="9" borderId="32" xfId="0" applyFont="1" applyFill="1" applyBorder="1" applyAlignment="1" applyProtection="1">
      <alignment horizontal="center"/>
      <protection locked="0"/>
    </xf>
    <xf numFmtId="0" fontId="1" fillId="9" borderId="33" xfId="0" applyFont="1" applyFill="1" applyBorder="1" applyAlignment="1" applyProtection="1">
      <alignment horizontal="center"/>
      <protection locked="0"/>
    </xf>
    <xf numFmtId="0" fontId="1" fillId="9" borderId="62" xfId="0" applyFont="1" applyFill="1" applyBorder="1" applyAlignment="1" applyProtection="1">
      <alignment horizontal="center"/>
      <protection locked="0"/>
    </xf>
    <xf numFmtId="0" fontId="1" fillId="9" borderId="44" xfId="0" applyFont="1" applyFill="1" applyBorder="1" applyAlignment="1" applyProtection="1">
      <alignment horizontal="center"/>
      <protection locked="0"/>
    </xf>
    <xf numFmtId="0" fontId="1" fillId="9" borderId="35" xfId="0" applyFont="1" applyFill="1" applyBorder="1" applyAlignment="1" applyProtection="1">
      <alignment horizontal="center"/>
      <protection locked="0"/>
    </xf>
    <xf numFmtId="0" fontId="1" fillId="9" borderId="36" xfId="0" applyFont="1" applyFill="1" applyBorder="1" applyAlignment="1" applyProtection="1">
      <alignment horizontal="center"/>
      <protection locked="0"/>
    </xf>
    <xf numFmtId="0" fontId="1" fillId="9" borderId="78" xfId="0" applyFont="1" applyFill="1" applyBorder="1" applyAlignment="1" applyProtection="1">
      <alignment horizontal="center" vertical="center"/>
      <protection locked="0"/>
    </xf>
    <xf numFmtId="0" fontId="1" fillId="9" borderId="31" xfId="0" applyFont="1" applyFill="1" applyBorder="1" applyAlignment="1" applyProtection="1">
      <alignment horizontal="center" vertical="center"/>
      <protection locked="0"/>
    </xf>
    <xf numFmtId="0" fontId="1" fillId="9" borderId="62" xfId="0" applyFont="1" applyFill="1" applyBorder="1" applyAlignment="1" applyProtection="1">
      <alignment horizontal="center" vertical="center"/>
      <protection locked="0"/>
    </xf>
    <xf numFmtId="0" fontId="1" fillId="9" borderId="35" xfId="0" applyFont="1" applyFill="1" applyBorder="1" applyAlignment="1" applyProtection="1">
      <alignment horizontal="center" vertical="center"/>
      <protection locked="0"/>
    </xf>
    <xf numFmtId="0" fontId="5" fillId="9" borderId="50" xfId="0" applyFont="1" applyFill="1" applyBorder="1" applyAlignment="1" applyProtection="1">
      <alignment horizontal="center" vertical="center"/>
      <protection locked="0"/>
    </xf>
    <xf numFmtId="0" fontId="5" fillId="9" borderId="49" xfId="0" applyFont="1" applyFill="1" applyBorder="1" applyAlignment="1" applyProtection="1">
      <alignment horizontal="center" vertical="center"/>
      <protection locked="0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0" fontId="0" fillId="9" borderId="32" xfId="0" applyFill="1" applyBorder="1" applyAlignment="1" applyProtection="1">
      <alignment horizontal="center"/>
      <protection locked="0"/>
    </xf>
    <xf numFmtId="0" fontId="1" fillId="9" borderId="33" xfId="0" applyFont="1" applyFill="1" applyBorder="1" applyAlignment="1" applyProtection="1">
      <alignment horizontal="center" vertical="center"/>
      <protection locked="0"/>
    </xf>
    <xf numFmtId="0" fontId="1" fillId="9" borderId="37" xfId="0" applyFont="1" applyFill="1" applyBorder="1" applyAlignment="1" applyProtection="1">
      <alignment horizontal="center" vertical="center"/>
      <protection locked="0"/>
    </xf>
    <xf numFmtId="0" fontId="3" fillId="9" borderId="17" xfId="0" applyFont="1" applyFill="1" applyBorder="1" applyAlignment="1" applyProtection="1">
      <alignment horizontal="right" vertical="center"/>
      <protection locked="0"/>
    </xf>
    <xf numFmtId="0" fontId="3" fillId="9" borderId="39" xfId="0" applyFont="1" applyFill="1" applyBorder="1" applyAlignment="1" applyProtection="1">
      <alignment horizontal="right" vertical="center"/>
      <protection locked="0"/>
    </xf>
    <xf numFmtId="0" fontId="3" fillId="9" borderId="63" xfId="0" applyFont="1" applyFill="1" applyBorder="1" applyAlignment="1" applyProtection="1">
      <alignment horizontal="right" vertical="center"/>
      <protection locked="0"/>
    </xf>
    <xf numFmtId="0" fontId="3" fillId="9" borderId="68" xfId="0" applyFont="1" applyFill="1" applyBorder="1" applyAlignment="1" applyProtection="1">
      <alignment horizontal="right" vertical="center"/>
      <protection locked="0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9" borderId="12" xfId="0" applyFont="1" applyFill="1" applyBorder="1" applyAlignment="1" applyProtection="1">
      <alignment horizontal="left" vertical="center"/>
      <protection locked="0"/>
    </xf>
    <xf numFmtId="0" fontId="3" fillId="9" borderId="64" xfId="0" applyFont="1" applyFill="1" applyBorder="1" applyAlignment="1" applyProtection="1">
      <alignment horizontal="left" vertical="center"/>
      <protection locked="0"/>
    </xf>
    <xf numFmtId="0" fontId="3" fillId="9" borderId="15" xfId="0" applyFont="1" applyFill="1" applyBorder="1" applyAlignment="1" applyProtection="1">
      <alignment horizontal="left" vertical="center"/>
      <protection locked="0"/>
    </xf>
    <xf numFmtId="0" fontId="3" fillId="9" borderId="4" xfId="0" applyFont="1" applyFill="1" applyBorder="1" applyAlignment="1" applyProtection="1">
      <alignment horizontal="right" vertical="center"/>
      <protection locked="0"/>
    </xf>
    <xf numFmtId="0" fontId="3" fillId="9" borderId="32" xfId="0" applyFont="1" applyFill="1" applyBorder="1" applyAlignment="1" applyProtection="1">
      <alignment horizontal="right" vertical="center"/>
      <protection locked="0"/>
    </xf>
    <xf numFmtId="0" fontId="3" fillId="9" borderId="44" xfId="0" applyFont="1" applyFill="1" applyBorder="1" applyAlignment="1" applyProtection="1">
      <alignment horizontal="right" vertical="center"/>
      <protection locked="0"/>
    </xf>
    <xf numFmtId="0" fontId="3" fillId="9" borderId="36" xfId="0" applyFont="1" applyFill="1" applyBorder="1" applyAlignment="1" applyProtection="1">
      <alignment horizontal="right"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9" borderId="11" xfId="0" applyFont="1" applyFill="1" applyBorder="1" applyAlignment="1" applyProtection="1">
      <alignment horizontal="left" vertical="center"/>
      <protection locked="0"/>
    </xf>
    <xf numFmtId="0" fontId="3" fillId="9" borderId="45" xfId="0" applyFont="1" applyFill="1" applyBorder="1" applyAlignment="1" applyProtection="1">
      <alignment horizontal="left" vertical="center"/>
      <protection locked="0"/>
    </xf>
    <xf numFmtId="0" fontId="3" fillId="9" borderId="54" xfId="0" applyFont="1" applyFill="1" applyBorder="1" applyAlignment="1" applyProtection="1">
      <alignment horizontal="left" vertical="center"/>
      <protection locked="0"/>
    </xf>
    <xf numFmtId="0" fontId="3" fillId="9" borderId="47" xfId="0" applyFont="1" applyFill="1" applyBorder="1" applyAlignment="1" applyProtection="1">
      <alignment horizontal="right" vertical="center"/>
      <protection locked="0"/>
    </xf>
    <xf numFmtId="0" fontId="3" fillId="9" borderId="14" xfId="0" applyFont="1" applyFill="1" applyBorder="1" applyAlignment="1" applyProtection="1">
      <alignment horizontal="left" vertical="center"/>
      <protection locked="0"/>
    </xf>
    <xf numFmtId="0" fontId="3" fillId="9" borderId="38" xfId="0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 applyProtection="1">
      <protection hidden="1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 vertical="center"/>
    </xf>
    <xf numFmtId="0" fontId="46" fillId="0" borderId="97" xfId="0" applyFont="1" applyBorder="1" applyAlignment="1" applyProtection="1">
      <alignment horizontal="center" vertical="center"/>
      <protection hidden="1"/>
    </xf>
    <xf numFmtId="0" fontId="21" fillId="0" borderId="97" xfId="0" applyFont="1" applyBorder="1" applyAlignment="1" applyProtection="1">
      <alignment horizontal="center" vertical="center"/>
      <protection hidden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" fontId="24" fillId="0" borderId="0" xfId="0" applyNumberFormat="1" applyFont="1" applyFill="1" applyBorder="1" applyAlignment="1" applyProtection="1">
      <alignment horizontal="left" vertical="center"/>
    </xf>
    <xf numFmtId="1" fontId="47" fillId="0" borderId="0" xfId="0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Fill="1" applyBorder="1" applyAlignment="1" applyProtection="1">
      <alignment horizontal="left" vertical="center" indent="1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1" fontId="47" fillId="0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50" fillId="0" borderId="3" xfId="0" applyFont="1" applyBorder="1"/>
    <xf numFmtId="0" fontId="50" fillId="0" borderId="12" xfId="0" applyFont="1" applyBorder="1"/>
    <xf numFmtId="0" fontId="50" fillId="0" borderId="13" xfId="0" applyFont="1" applyBorder="1"/>
    <xf numFmtId="0" fontId="50" fillId="0" borderId="64" xfId="0" applyFont="1" applyBorder="1"/>
    <xf numFmtId="0" fontId="50" fillId="0" borderId="15" xfId="0" applyFont="1" applyBorder="1"/>
    <xf numFmtId="0" fontId="50" fillId="0" borderId="14" xfId="0" applyFont="1" applyBorder="1"/>
    <xf numFmtId="0" fontId="51" fillId="0" borderId="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locked="0"/>
    </xf>
    <xf numFmtId="0" fontId="30" fillId="0" borderId="148" xfId="3" applyFont="1" applyFill="1" applyBorder="1" applyProtection="1">
      <protection hidden="1"/>
    </xf>
    <xf numFmtId="0" fontId="30" fillId="0" borderId="150" xfId="3" applyFont="1" applyFill="1" applyBorder="1" applyAlignment="1" applyProtection="1">
      <alignment shrinkToFit="1"/>
      <protection hidden="1"/>
    </xf>
    <xf numFmtId="0" fontId="30" fillId="0" borderId="151" xfId="3" applyFont="1" applyFill="1" applyBorder="1" applyAlignment="1" applyProtection="1">
      <alignment shrinkToFit="1"/>
      <protection hidden="1"/>
    </xf>
    <xf numFmtId="0" fontId="35" fillId="0" borderId="152" xfId="3" applyNumberFormat="1" applyFont="1" applyFill="1" applyBorder="1" applyAlignment="1" applyProtection="1">
      <alignment vertical="center" shrinkToFit="1"/>
      <protection hidden="1"/>
    </xf>
    <xf numFmtId="0" fontId="36" fillId="0" borderId="115" xfId="3" applyFont="1" applyFill="1" applyBorder="1" applyAlignment="1" applyProtection="1">
      <alignment vertical="center"/>
      <protection hidden="1"/>
    </xf>
    <xf numFmtId="0" fontId="36" fillId="0" borderId="121" xfId="3" applyFont="1" applyFill="1" applyBorder="1" applyAlignment="1" applyProtection="1">
      <alignment horizontal="left" vertical="center"/>
      <protection hidden="1"/>
    </xf>
    <xf numFmtId="0" fontId="40" fillId="0" borderId="119" xfId="3" applyFont="1" applyFill="1" applyBorder="1" applyAlignment="1" applyProtection="1">
      <alignment horizontal="left"/>
      <protection hidden="1"/>
    </xf>
    <xf numFmtId="0" fontId="52" fillId="0" borderId="20" xfId="3" applyFont="1" applyFill="1" applyBorder="1" applyAlignment="1" applyProtection="1">
      <alignment horizontal="center" vertical="center"/>
      <protection hidden="1"/>
    </xf>
    <xf numFmtId="0" fontId="36" fillId="0" borderId="157" xfId="3" applyFont="1" applyFill="1" applyBorder="1" applyAlignment="1" applyProtection="1">
      <alignment vertical="center"/>
      <protection hidden="1"/>
    </xf>
    <xf numFmtId="0" fontId="30" fillId="0" borderId="158" xfId="3" applyFont="1" applyFill="1" applyBorder="1" applyAlignment="1" applyProtection="1">
      <alignment shrinkToFit="1"/>
      <protection hidden="1"/>
    </xf>
    <xf numFmtId="0" fontId="35" fillId="0" borderId="170" xfId="3" applyNumberFormat="1" applyFont="1" applyFill="1" applyBorder="1" applyAlignment="1" applyProtection="1">
      <alignment vertical="center" shrinkToFit="1"/>
      <protection hidden="1"/>
    </xf>
    <xf numFmtId="0" fontId="53" fillId="0" borderId="171" xfId="3" applyFont="1" applyFill="1" applyBorder="1" applyAlignment="1" applyProtection="1">
      <alignment horizontal="center" vertical="center"/>
      <protection hidden="1"/>
    </xf>
    <xf numFmtId="0" fontId="53" fillId="0" borderId="167" xfId="3" applyFont="1" applyFill="1" applyBorder="1" applyAlignment="1" applyProtection="1">
      <alignment horizontal="center" vertical="center"/>
      <protection hidden="1"/>
    </xf>
    <xf numFmtId="0" fontId="54" fillId="0" borderId="159" xfId="3" applyFont="1" applyFill="1" applyBorder="1" applyAlignment="1" applyProtection="1">
      <alignment horizontal="center" vertical="center"/>
      <protection hidden="1"/>
    </xf>
    <xf numFmtId="0" fontId="53" fillId="0" borderId="160" xfId="3" applyFont="1" applyFill="1" applyBorder="1" applyAlignment="1" applyProtection="1">
      <alignment horizontal="center" vertical="center"/>
      <protection hidden="1"/>
    </xf>
    <xf numFmtId="0" fontId="36" fillId="0" borderId="174" xfId="3" applyFont="1" applyFill="1" applyBorder="1" applyAlignment="1" applyProtection="1">
      <alignment horizontal="right" vertical="center"/>
      <protection hidden="1"/>
    </xf>
    <xf numFmtId="0" fontId="34" fillId="0" borderId="119" xfId="3" applyFont="1" applyFill="1" applyBorder="1" applyAlignment="1" applyProtection="1">
      <alignment horizontal="center"/>
      <protection hidden="1"/>
    </xf>
    <xf numFmtId="0" fontId="53" fillId="0" borderId="149" xfId="3" applyFont="1" applyFill="1" applyBorder="1" applyAlignment="1" applyProtection="1">
      <alignment horizontal="center" vertical="center"/>
      <protection hidden="1"/>
    </xf>
    <xf numFmtId="0" fontId="53" fillId="0" borderId="147" xfId="3" applyFont="1" applyFill="1" applyBorder="1" applyAlignment="1" applyProtection="1">
      <alignment horizontal="center" vertical="center"/>
      <protection hidden="1"/>
    </xf>
    <xf numFmtId="0" fontId="53" fillId="0" borderId="146" xfId="3" applyFont="1" applyFill="1" applyBorder="1" applyAlignment="1" applyProtection="1">
      <alignment horizontal="center" vertical="center"/>
      <protection hidden="1"/>
    </xf>
    <xf numFmtId="0" fontId="30" fillId="0" borderId="175" xfId="3" applyFont="1" applyFill="1" applyBorder="1" applyProtection="1">
      <protection hidden="1"/>
    </xf>
    <xf numFmtId="0" fontId="35" fillId="0" borderId="178" xfId="3" applyNumberFormat="1" applyFont="1" applyFill="1" applyBorder="1" applyAlignment="1" applyProtection="1">
      <alignment vertical="center" shrinkToFit="1"/>
      <protection hidden="1"/>
    </xf>
    <xf numFmtId="0" fontId="35" fillId="0" borderId="179" xfId="3" applyNumberFormat="1" applyFont="1" applyFill="1" applyBorder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left"/>
    </xf>
    <xf numFmtId="0" fontId="21" fillId="0" borderId="0" xfId="0" applyFont="1" applyAlignment="1">
      <alignment horizontal="left"/>
    </xf>
    <xf numFmtId="0" fontId="56" fillId="0" borderId="129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50" fillId="0" borderId="58" xfId="0" applyFont="1" applyBorder="1" applyAlignment="1" applyProtection="1">
      <alignment horizontal="right"/>
      <protection hidden="1"/>
    </xf>
    <xf numFmtId="0" fontId="50" fillId="0" borderId="40" xfId="0" applyFont="1" applyBorder="1" applyAlignment="1" applyProtection="1">
      <alignment horizontal="right"/>
      <protection hidden="1"/>
    </xf>
    <xf numFmtId="0" fontId="50" fillId="0" borderId="63" xfId="0" applyFont="1" applyBorder="1" applyAlignment="1" applyProtection="1">
      <alignment horizontal="right" vertical="center"/>
      <protection hidden="1"/>
    </xf>
    <xf numFmtId="0" fontId="50" fillId="0" borderId="68" xfId="0" applyFont="1" applyBorder="1" applyAlignment="1" applyProtection="1">
      <alignment horizontal="right" vertical="center"/>
      <protection hidden="1"/>
    </xf>
    <xf numFmtId="0" fontId="50" fillId="0" borderId="69" xfId="0" applyFont="1" applyBorder="1" applyAlignment="1" applyProtection="1">
      <alignment horizontal="left" vertical="center"/>
      <protection hidden="1"/>
    </xf>
    <xf numFmtId="0" fontId="50" fillId="0" borderId="59" xfId="0" applyFont="1" applyBorder="1" applyAlignment="1" applyProtection="1">
      <alignment horizontal="left"/>
      <protection hidden="1"/>
    </xf>
    <xf numFmtId="0" fontId="50" fillId="0" borderId="41" xfId="0" applyFont="1" applyBorder="1" applyAlignment="1" applyProtection="1">
      <alignment horizontal="left"/>
      <protection hidden="1"/>
    </xf>
    <xf numFmtId="0" fontId="50" fillId="0" borderId="65" xfId="0" applyFont="1" applyBorder="1" applyAlignment="1" applyProtection="1">
      <alignment horizontal="left" vertical="center"/>
      <protection hidden="1"/>
    </xf>
    <xf numFmtId="0" fontId="57" fillId="0" borderId="4" xfId="0" applyFont="1" applyBorder="1" applyAlignment="1" applyProtection="1">
      <alignment horizontal="right"/>
      <protection hidden="1"/>
    </xf>
    <xf numFmtId="0" fontId="57" fillId="0" borderId="5" xfId="0" applyFont="1" applyBorder="1" applyAlignment="1" applyProtection="1">
      <alignment horizontal="right"/>
      <protection hidden="1"/>
    </xf>
    <xf numFmtId="0" fontId="57" fillId="0" borderId="44" xfId="0" applyFont="1" applyBorder="1" applyAlignment="1" applyProtection="1">
      <alignment horizontal="right" vertical="center"/>
      <protection hidden="1"/>
    </xf>
    <xf numFmtId="0" fontId="57" fillId="0" borderId="36" xfId="0" applyFont="1" applyBorder="1" applyAlignment="1" applyProtection="1">
      <alignment horizontal="right" vertical="center"/>
      <protection hidden="1"/>
    </xf>
    <xf numFmtId="0" fontId="57" fillId="0" borderId="6" xfId="0" applyFont="1" applyBorder="1" applyAlignment="1" applyProtection="1">
      <alignment horizontal="left"/>
      <protection hidden="1"/>
    </xf>
    <xf numFmtId="0" fontId="57" fillId="0" borderId="7" xfId="0" applyFont="1" applyBorder="1" applyAlignment="1" applyProtection="1">
      <alignment horizontal="left"/>
      <protection hidden="1"/>
    </xf>
    <xf numFmtId="0" fontId="57" fillId="0" borderId="46" xfId="0" applyFont="1" applyBorder="1" applyAlignment="1" applyProtection="1">
      <alignment horizontal="left" vertical="center"/>
      <protection hidden="1"/>
    </xf>
    <xf numFmtId="0" fontId="57" fillId="0" borderId="70" xfId="0" applyFont="1" applyBorder="1" applyAlignment="1" applyProtection="1">
      <alignment horizontal="left" vertical="center"/>
      <protection hidden="1"/>
    </xf>
    <xf numFmtId="0" fontId="50" fillId="0" borderId="42" xfId="0" applyFont="1" applyBorder="1" applyAlignment="1" applyProtection="1">
      <alignment horizontal="right" vertical="center"/>
      <protection hidden="1"/>
    </xf>
    <xf numFmtId="0" fontId="50" fillId="0" borderId="40" xfId="0" applyFont="1" applyBorder="1" applyAlignment="1" applyProtection="1">
      <alignment horizontal="right" vertical="center"/>
      <protection hidden="1"/>
    </xf>
    <xf numFmtId="0" fontId="50" fillId="0" borderId="43" xfId="0" applyFont="1" applyBorder="1" applyAlignment="1" applyProtection="1">
      <alignment horizontal="left" vertical="center"/>
      <protection hidden="1"/>
    </xf>
    <xf numFmtId="0" fontId="57" fillId="0" borderId="5" xfId="0" applyFont="1" applyBorder="1" applyAlignment="1" applyProtection="1">
      <alignment horizontal="right" vertical="center"/>
      <protection hidden="1"/>
    </xf>
    <xf numFmtId="0" fontId="57" fillId="0" borderId="5" xfId="0" applyFont="1" applyBorder="1" applyAlignment="1">
      <alignment horizontal="right" vertical="center"/>
    </xf>
    <xf numFmtId="0" fontId="50" fillId="0" borderId="41" xfId="0" applyFont="1" applyBorder="1" applyAlignment="1" applyProtection="1">
      <alignment horizontal="left" vertical="center"/>
      <protection hidden="1"/>
    </xf>
    <xf numFmtId="0" fontId="57" fillId="0" borderId="55" xfId="0" applyFont="1" applyBorder="1" applyAlignment="1">
      <alignment horizontal="right" vertical="center"/>
    </xf>
    <xf numFmtId="0" fontId="57" fillId="0" borderId="7" xfId="0" applyFont="1" applyBorder="1" applyAlignment="1">
      <alignment horizontal="left" vertical="center"/>
    </xf>
    <xf numFmtId="0" fontId="57" fillId="0" borderId="25" xfId="0" applyFont="1" applyBorder="1" applyAlignment="1">
      <alignment horizontal="left" vertical="center"/>
    </xf>
    <xf numFmtId="0" fontId="58" fillId="0" borderId="143" xfId="0" applyFont="1" applyBorder="1" applyAlignment="1" applyProtection="1">
      <alignment horizontal="right" vertical="center"/>
      <protection hidden="1"/>
    </xf>
    <xf numFmtId="0" fontId="58" fillId="0" borderId="143" xfId="0" applyFont="1" applyBorder="1" applyAlignment="1" applyProtection="1">
      <alignment horizontal="left" vertical="center"/>
      <protection hidden="1"/>
    </xf>
    <xf numFmtId="0" fontId="59" fillId="0" borderId="96" xfId="0" applyFont="1" applyBorder="1" applyAlignment="1" applyProtection="1">
      <alignment horizontal="right" vertical="center"/>
      <protection hidden="1"/>
    </xf>
    <xf numFmtId="0" fontId="59" fillId="0" borderId="144" xfId="0" applyFont="1" applyBorder="1" applyAlignment="1" applyProtection="1">
      <alignment horizontal="left" vertical="center"/>
      <protection hidden="1"/>
    </xf>
    <xf numFmtId="0" fontId="60" fillId="0" borderId="8" xfId="0" applyFont="1" applyBorder="1" applyAlignment="1" applyProtection="1">
      <alignment horizontal="right" vertical="top"/>
      <protection hidden="1"/>
    </xf>
    <xf numFmtId="0" fontId="60" fillId="0" borderId="19" xfId="0" applyFont="1" applyBorder="1" applyAlignment="1" applyProtection="1">
      <alignment horizontal="left" vertical="top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9" borderId="0" xfId="0" applyFont="1" applyFill="1" applyAlignment="1" applyProtection="1">
      <alignment horizontal="left" vertical="center"/>
      <protection locked="0"/>
    </xf>
    <xf numFmtId="0" fontId="21" fillId="0" borderId="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50" fillId="0" borderId="73" xfId="0" applyFont="1" applyBorder="1" applyAlignment="1" applyProtection="1">
      <alignment horizontal="left" vertical="center"/>
      <protection hidden="1"/>
    </xf>
    <xf numFmtId="0" fontId="50" fillId="0" borderId="77" xfId="0" applyFont="1" applyBorder="1" applyAlignment="1" applyProtection="1">
      <alignment horizontal="left" vertical="center"/>
      <protection hidden="1"/>
    </xf>
    <xf numFmtId="0" fontId="57" fillId="0" borderId="34" xfId="0" applyFont="1" applyBorder="1" applyAlignment="1" applyProtection="1">
      <alignment horizontal="right" vertical="center"/>
      <protection hidden="1"/>
    </xf>
    <xf numFmtId="0" fontId="57" fillId="0" borderId="92" xfId="0" applyFont="1" applyBorder="1" applyAlignment="1" applyProtection="1">
      <alignment horizontal="right" vertical="center"/>
      <protection hidden="1"/>
    </xf>
    <xf numFmtId="0" fontId="8" fillId="0" borderId="76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6" fillId="9" borderId="36" xfId="0" applyFont="1" applyFill="1" applyBorder="1" applyAlignment="1" applyProtection="1">
      <alignment horizontal="left" vertical="center"/>
      <protection locked="0"/>
    </xf>
    <xf numFmtId="0" fontId="6" fillId="9" borderId="54" xfId="0" applyFont="1" applyFill="1" applyBorder="1" applyAlignment="1" applyProtection="1">
      <alignment horizontal="left" vertical="center"/>
      <protection locked="0"/>
    </xf>
    <xf numFmtId="0" fontId="6" fillId="9" borderId="15" xfId="0" applyFont="1" applyFill="1" applyBorder="1" applyAlignment="1" applyProtection="1">
      <alignment horizontal="left" vertical="center"/>
      <protection locked="0"/>
    </xf>
    <xf numFmtId="0" fontId="6" fillId="9" borderId="92" xfId="0" applyFont="1" applyFill="1" applyBorder="1" applyAlignment="1" applyProtection="1">
      <alignment horizontal="left" vertical="center"/>
      <protection locked="0"/>
    </xf>
    <xf numFmtId="0" fontId="6" fillId="9" borderId="21" xfId="0" applyFont="1" applyFill="1" applyBorder="1" applyAlignment="1" applyProtection="1">
      <alignment horizontal="left" vertical="center"/>
      <protection locked="0"/>
    </xf>
    <xf numFmtId="0" fontId="6" fillId="9" borderId="91" xfId="0" applyFont="1" applyFill="1" applyBorder="1" applyAlignment="1" applyProtection="1">
      <alignment horizontal="left" vertical="center"/>
      <protection locked="0"/>
    </xf>
    <xf numFmtId="0" fontId="0" fillId="0" borderId="92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/>
      <protection hidden="1"/>
    </xf>
    <xf numFmtId="0" fontId="42" fillId="0" borderId="75" xfId="0" applyFont="1" applyBorder="1" applyAlignment="1" applyProtection="1">
      <alignment horizontal="justify" vertical="top" wrapText="1"/>
      <protection locked="0"/>
    </xf>
    <xf numFmtId="0" fontId="42" fillId="0" borderId="72" xfId="0" applyFont="1" applyBorder="1" applyAlignment="1" applyProtection="1">
      <alignment horizontal="justify" vertical="top" wrapText="1"/>
      <protection locked="0"/>
    </xf>
    <xf numFmtId="0" fontId="42" fillId="0" borderId="73" xfId="0" applyFont="1" applyBorder="1" applyAlignment="1" applyProtection="1">
      <alignment horizontal="justify" vertical="top" wrapText="1"/>
      <protection locked="0"/>
    </xf>
    <xf numFmtId="0" fontId="42" fillId="0" borderId="164" xfId="0" applyFont="1" applyBorder="1" applyAlignment="1" applyProtection="1">
      <alignment horizontal="justify" vertical="top" wrapText="1"/>
      <protection locked="0"/>
    </xf>
    <xf numFmtId="0" fontId="42" fillId="0" borderId="0" xfId="0" applyFont="1" applyBorder="1" applyAlignment="1" applyProtection="1">
      <alignment horizontal="justify" vertical="top" wrapText="1"/>
      <protection locked="0"/>
    </xf>
    <xf numFmtId="0" fontId="42" fillId="0" borderId="74" xfId="0" applyFont="1" applyBorder="1" applyAlignment="1" applyProtection="1">
      <alignment horizontal="justify" vertical="top" wrapText="1"/>
      <protection locked="0"/>
    </xf>
    <xf numFmtId="0" fontId="42" fillId="0" borderId="76" xfId="0" applyFont="1" applyBorder="1" applyAlignment="1" applyProtection="1">
      <alignment horizontal="justify" vertical="top" wrapText="1"/>
      <protection locked="0"/>
    </xf>
    <xf numFmtId="0" fontId="42" fillId="0" borderId="21" xfId="0" applyFont="1" applyBorder="1" applyAlignment="1" applyProtection="1">
      <alignment horizontal="justify" vertical="top" wrapText="1"/>
      <protection locked="0"/>
    </xf>
    <xf numFmtId="0" fontId="42" fillId="0" borderId="77" xfId="0" applyFont="1" applyBorder="1" applyAlignment="1" applyProtection="1">
      <alignment horizontal="justify" vertical="top" wrapText="1"/>
      <protection locked="0"/>
    </xf>
    <xf numFmtId="0" fontId="6" fillId="9" borderId="44" xfId="0" applyFont="1" applyFill="1" applyBorder="1" applyAlignment="1" applyProtection="1">
      <alignment horizontal="left" vertical="center"/>
      <protection locked="0"/>
    </xf>
    <xf numFmtId="0" fontId="6" fillId="9" borderId="45" xfId="0" applyFont="1" applyFill="1" applyBorder="1" applyAlignment="1" applyProtection="1">
      <alignment horizontal="left" vertical="center"/>
      <protection locked="0"/>
    </xf>
    <xf numFmtId="0" fontId="6" fillId="9" borderId="64" xfId="0" applyFont="1" applyFill="1" applyBorder="1" applyAlignment="1" applyProtection="1">
      <alignment horizontal="left" vertical="center"/>
      <protection locked="0"/>
    </xf>
    <xf numFmtId="0" fontId="14" fillId="0" borderId="82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8" fillId="0" borderId="44" xfId="0" applyFont="1" applyBorder="1" applyAlignment="1" applyProtection="1">
      <alignment horizontal="left" vertical="center"/>
      <protection hidden="1"/>
    </xf>
    <xf numFmtId="0" fontId="8" fillId="0" borderId="45" xfId="0" applyFont="1" applyBorder="1" applyAlignment="1" applyProtection="1">
      <alignment horizontal="left" vertical="center"/>
      <protection hidden="1"/>
    </xf>
    <xf numFmtId="0" fontId="8" fillId="0" borderId="65" xfId="0" applyFont="1" applyBorder="1" applyAlignment="1" applyProtection="1">
      <alignment horizontal="left" vertical="center"/>
      <protection hidden="1"/>
    </xf>
    <xf numFmtId="0" fontId="7" fillId="0" borderId="7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8" fillId="0" borderId="6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left" vertical="center"/>
      <protection hidden="1"/>
    </xf>
    <xf numFmtId="0" fontId="8" fillId="0" borderId="54" xfId="0" applyFont="1" applyBorder="1" applyAlignment="1" applyProtection="1">
      <alignment horizontal="left" vertical="center"/>
      <protection hidden="1"/>
    </xf>
    <xf numFmtId="0" fontId="8" fillId="0" borderId="69" xfId="0" applyFont="1" applyBorder="1" applyAlignment="1" applyProtection="1">
      <alignment horizontal="left" vertical="center"/>
      <protection hidden="1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0" borderId="93" xfId="0" applyFont="1" applyBorder="1" applyAlignment="1">
      <alignment horizontal="right" vertical="center"/>
    </xf>
    <xf numFmtId="0" fontId="12" fillId="0" borderId="94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95" xfId="0" applyFont="1" applyBorder="1" applyAlignment="1">
      <alignment horizontal="right" vertical="center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3" fillId="9" borderId="0" xfId="0" applyFont="1" applyFill="1" applyAlignment="1" applyProtection="1">
      <alignment horizontal="center" vertical="center"/>
      <protection locked="0"/>
    </xf>
    <xf numFmtId="0" fontId="6" fillId="9" borderId="26" xfId="0" applyFont="1" applyFill="1" applyBorder="1" applyAlignment="1" applyProtection="1">
      <alignment horizontal="center" vertical="center"/>
      <protection locked="0"/>
    </xf>
    <xf numFmtId="0" fontId="6" fillId="9" borderId="132" xfId="0" applyFont="1" applyFill="1" applyBorder="1" applyAlignment="1" applyProtection="1">
      <alignment horizontal="center" vertical="center"/>
      <protection locked="0"/>
    </xf>
    <xf numFmtId="0" fontId="41" fillId="0" borderId="56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57" fillId="0" borderId="80" xfId="0" applyFont="1" applyBorder="1" applyAlignment="1" applyProtection="1">
      <alignment horizontal="left" vertical="center"/>
      <protection hidden="1"/>
    </xf>
    <xf numFmtId="0" fontId="57" fillId="0" borderId="81" xfId="0" applyFont="1" applyBorder="1" applyAlignment="1" applyProtection="1">
      <alignment horizontal="left" vertical="center"/>
      <protection hidden="1"/>
    </xf>
    <xf numFmtId="0" fontId="44" fillId="0" borderId="72" xfId="0" applyFont="1" applyBorder="1" applyAlignment="1" applyProtection="1">
      <alignment horizontal="center" vertical="center"/>
      <protection hidden="1"/>
    </xf>
    <xf numFmtId="0" fontId="44" fillId="0" borderId="21" xfId="0" applyFont="1" applyBorder="1" applyAlignment="1" applyProtection="1">
      <alignment horizontal="center" vertical="center"/>
      <protection hidden="1"/>
    </xf>
    <xf numFmtId="0" fontId="3" fillId="0" borderId="72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9" borderId="13" xfId="0" applyFont="1" applyFill="1" applyBorder="1" applyAlignment="1" applyProtection="1">
      <alignment horizontal="left" vertical="center"/>
      <protection locked="0"/>
    </xf>
    <xf numFmtId="0" fontId="3" fillId="9" borderId="91" xfId="0" applyFont="1" applyFill="1" applyBorder="1" applyAlignment="1" applyProtection="1">
      <alignment horizontal="left" vertical="center"/>
      <protection locked="0"/>
    </xf>
    <xf numFmtId="0" fontId="7" fillId="0" borderId="82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45" fillId="9" borderId="40" xfId="0" applyFont="1" applyFill="1" applyBorder="1" applyAlignment="1" applyProtection="1">
      <alignment horizontal="center" vertical="center"/>
      <protection locked="0"/>
    </xf>
    <xf numFmtId="0" fontId="45" fillId="9" borderId="24" xfId="0" applyFont="1" applyFill="1" applyBorder="1" applyAlignment="1" applyProtection="1">
      <alignment horizontal="center" vertical="center"/>
      <protection locked="0"/>
    </xf>
    <xf numFmtId="0" fontId="45" fillId="9" borderId="41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0" fillId="0" borderId="55" xfId="0" applyBorder="1" applyAlignment="1" applyProtection="1">
      <alignment horizontal="left" vertical="center" shrinkToFit="1"/>
      <protection hidden="1"/>
    </xf>
    <xf numFmtId="0" fontId="0" fillId="0" borderId="103" xfId="0" applyBorder="1" applyAlignment="1" applyProtection="1">
      <alignment horizontal="left" vertical="center" shrinkToFit="1"/>
      <protection hidden="1"/>
    </xf>
    <xf numFmtId="0" fontId="0" fillId="0" borderId="44" xfId="0" applyFill="1" applyBorder="1" applyAlignment="1" applyProtection="1">
      <alignment horizontal="left" vertical="center" shrinkToFit="1"/>
      <protection hidden="1"/>
    </xf>
    <xf numFmtId="0" fontId="0" fillId="0" borderId="45" xfId="0" applyFill="1" applyBorder="1" applyAlignment="1" applyProtection="1">
      <alignment horizontal="left" vertical="center" shrinkToFit="1"/>
      <protection hidden="1"/>
    </xf>
    <xf numFmtId="0" fontId="0" fillId="0" borderId="64" xfId="0" applyFill="1" applyBorder="1" applyAlignment="1" applyProtection="1">
      <alignment horizontal="left" vertical="center" shrinkToFit="1"/>
      <protection hidden="1"/>
    </xf>
    <xf numFmtId="0" fontId="0" fillId="0" borderId="36" xfId="0" applyBorder="1" applyAlignment="1" applyProtection="1">
      <alignment horizontal="left" vertical="center" shrinkToFit="1"/>
      <protection hidden="1"/>
    </xf>
    <xf numFmtId="0" fontId="0" fillId="0" borderId="15" xfId="0" applyBorder="1" applyAlignment="1" applyProtection="1">
      <alignment horizontal="left" vertical="center" shrinkToFit="1"/>
      <protection hidden="1"/>
    </xf>
    <xf numFmtId="0" fontId="1" fillId="0" borderId="44" xfId="0" applyFont="1" applyFill="1" applyBorder="1" applyAlignment="1" applyProtection="1">
      <alignment horizontal="left" vertical="center" shrinkToFit="1"/>
      <protection hidden="1"/>
    </xf>
    <xf numFmtId="0" fontId="1" fillId="0" borderId="64" xfId="0" applyFont="1" applyFill="1" applyBorder="1" applyAlignment="1" applyProtection="1">
      <alignment horizontal="left" vertical="center" shrinkToFit="1"/>
      <protection hidden="1"/>
    </xf>
    <xf numFmtId="0" fontId="1" fillId="0" borderId="36" xfId="0" applyFont="1" applyFill="1" applyBorder="1" applyAlignment="1" applyProtection="1">
      <alignment horizontal="left" vertical="center" shrinkToFit="1"/>
      <protection hidden="1"/>
    </xf>
    <xf numFmtId="0" fontId="12" fillId="0" borderId="15" xfId="0" applyFont="1" applyFill="1" applyBorder="1" applyAlignment="1" applyProtection="1">
      <alignment horizontal="left" vertical="center" shrinkToFit="1"/>
      <protection hidden="1"/>
    </xf>
    <xf numFmtId="0" fontId="1" fillId="0" borderId="34" xfId="0" applyFont="1" applyFill="1" applyBorder="1" applyAlignment="1" applyProtection="1">
      <alignment horizontal="left" vertical="center" shrinkToFit="1"/>
      <protection hidden="1"/>
    </xf>
    <xf numFmtId="0" fontId="0" fillId="0" borderId="72" xfId="0" applyFill="1" applyBorder="1" applyAlignment="1" applyProtection="1">
      <alignment horizontal="left" vertical="center" shrinkToFit="1"/>
      <protection hidden="1"/>
    </xf>
    <xf numFmtId="0" fontId="0" fillId="0" borderId="13" xfId="0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>
      <alignment horizontal="center" vertical="center"/>
    </xf>
    <xf numFmtId="0" fontId="3" fillId="9" borderId="34" xfId="0" applyFont="1" applyFill="1" applyBorder="1" applyAlignment="1" applyProtection="1">
      <alignment horizontal="right" vertical="center"/>
      <protection locked="0"/>
    </xf>
    <xf numFmtId="0" fontId="3" fillId="9" borderId="92" xfId="0" applyFont="1" applyFill="1" applyBorder="1" applyAlignment="1" applyProtection="1">
      <alignment horizontal="right" vertical="center"/>
      <protection locked="0"/>
    </xf>
    <xf numFmtId="0" fontId="12" fillId="0" borderId="4" xfId="0" applyFont="1" applyFill="1" applyBorder="1" applyAlignment="1" applyProtection="1">
      <alignment horizontal="left" vertical="center" shrinkToFit="1"/>
      <protection hidden="1"/>
    </xf>
    <xf numFmtId="0" fontId="12" fillId="0" borderId="3" xfId="0" applyFont="1" applyFill="1" applyBorder="1" applyAlignment="1" applyProtection="1">
      <alignment horizontal="left" vertical="center" shrinkToFit="1"/>
      <protection hidden="1"/>
    </xf>
    <xf numFmtId="0" fontId="0" fillId="0" borderId="4" xfId="0" applyFill="1" applyBorder="1" applyAlignment="1" applyProtection="1">
      <alignment horizontal="left" vertical="center" shrinkToFit="1"/>
      <protection hidden="1"/>
    </xf>
    <xf numFmtId="0" fontId="0" fillId="0" borderId="1" xfId="0" applyFill="1" applyBorder="1" applyAlignment="1" applyProtection="1">
      <alignment horizontal="left" vertical="center" shrinkToFit="1"/>
      <protection hidden="1"/>
    </xf>
    <xf numFmtId="0" fontId="0" fillId="0" borderId="3" xfId="0" applyFill="1" applyBorder="1" applyAlignment="1" applyProtection="1">
      <alignment horizontal="left" vertical="center" shrinkToFit="1"/>
      <protection hidden="1"/>
    </xf>
    <xf numFmtId="0" fontId="4" fillId="8" borderId="89" xfId="0" applyFont="1" applyFill="1" applyBorder="1" applyAlignment="1">
      <alignment horizontal="right" vertical="center"/>
    </xf>
    <xf numFmtId="0" fontId="4" fillId="8" borderId="8" xfId="0" applyFont="1" applyFill="1" applyBorder="1" applyAlignment="1">
      <alignment horizontal="right" vertical="center"/>
    </xf>
    <xf numFmtId="0" fontId="0" fillId="0" borderId="55" xfId="0" applyFill="1" applyBorder="1" applyAlignment="1" applyProtection="1">
      <alignment horizontal="left" vertical="center" shrinkToFit="1"/>
      <protection hidden="1"/>
    </xf>
    <xf numFmtId="0" fontId="0" fillId="0" borderId="24" xfId="0" applyFill="1" applyBorder="1" applyAlignment="1" applyProtection="1">
      <alignment horizontal="left" vertical="center" shrinkToFit="1"/>
      <protection hidden="1"/>
    </xf>
    <xf numFmtId="0" fontId="0" fillId="0" borderId="103" xfId="0" applyFill="1" applyBorder="1" applyAlignment="1" applyProtection="1">
      <alignment horizontal="left" vertical="center" shrinkToFit="1"/>
      <protection hidden="1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1" fillId="9" borderId="72" xfId="0" applyFont="1" applyFill="1" applyBorder="1" applyAlignment="1" applyProtection="1">
      <alignment horizontal="left" vertical="center" shrinkToFit="1"/>
      <protection locked="0"/>
    </xf>
    <xf numFmtId="0" fontId="1" fillId="9" borderId="73" xfId="0" applyFont="1" applyFill="1" applyBorder="1" applyAlignment="1" applyProtection="1">
      <alignment horizontal="left" vertical="center" shrinkToFit="1"/>
      <protection locked="0"/>
    </xf>
    <xf numFmtId="0" fontId="1" fillId="9" borderId="42" xfId="0" applyFont="1" applyFill="1" applyBorder="1" applyAlignment="1" applyProtection="1">
      <alignment horizontal="left" vertical="center" shrinkToFit="1"/>
      <protection locked="0"/>
    </xf>
    <xf numFmtId="0" fontId="0" fillId="9" borderId="2" xfId="0" applyFill="1" applyBorder="1" applyAlignment="1" applyProtection="1">
      <alignment horizontal="left" vertical="center" shrinkToFit="1"/>
      <protection locked="0"/>
    </xf>
    <xf numFmtId="0" fontId="0" fillId="9" borderId="43" xfId="0" applyFill="1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hidden="1"/>
    </xf>
    <xf numFmtId="0" fontId="0" fillId="0" borderId="64" xfId="0" applyBorder="1" applyAlignment="1" applyProtection="1">
      <alignment horizontal="left" vertical="center" shrinkToFit="1"/>
      <protection hidden="1"/>
    </xf>
    <xf numFmtId="0" fontId="1" fillId="9" borderId="63" xfId="0" applyFont="1" applyFill="1" applyBorder="1" applyAlignment="1" applyProtection="1">
      <alignment horizontal="left" vertical="center" shrinkToFit="1"/>
      <protection locked="0"/>
    </xf>
    <xf numFmtId="0" fontId="1" fillId="9" borderId="45" xfId="0" applyFont="1" applyFill="1" applyBorder="1" applyAlignment="1" applyProtection="1">
      <alignment horizontal="left" vertical="center" shrinkToFit="1"/>
      <protection locked="0"/>
    </xf>
    <xf numFmtId="0" fontId="1" fillId="9" borderId="65" xfId="0" applyFont="1" applyFill="1" applyBorder="1" applyAlignment="1" applyProtection="1">
      <alignment horizontal="left" vertical="center" shrinkToFit="1"/>
      <protection locked="0"/>
    </xf>
    <xf numFmtId="0" fontId="1" fillId="9" borderId="2" xfId="0" applyFont="1" applyFill="1" applyBorder="1" applyAlignment="1" applyProtection="1">
      <alignment horizontal="left" vertical="center" shrinkToFit="1"/>
      <protection locked="0"/>
    </xf>
    <xf numFmtId="0" fontId="1" fillId="9" borderId="43" xfId="0" applyFont="1" applyFill="1" applyBorder="1" applyAlignment="1" applyProtection="1">
      <alignment horizontal="left" vertical="center" shrinkToFit="1"/>
      <protection locked="0"/>
    </xf>
    <xf numFmtId="0" fontId="12" fillId="9" borderId="2" xfId="0" applyFont="1" applyFill="1" applyBorder="1" applyAlignment="1" applyProtection="1">
      <alignment horizontal="left" vertical="center" shrinkToFit="1"/>
      <protection locked="0"/>
    </xf>
    <xf numFmtId="0" fontId="12" fillId="9" borderId="43" xfId="0" applyFont="1" applyFill="1" applyBorder="1" applyAlignment="1" applyProtection="1">
      <alignment horizontal="left" vertical="center" shrinkToFit="1"/>
      <protection locked="0"/>
    </xf>
    <xf numFmtId="0" fontId="1" fillId="9" borderId="88" xfId="0" applyFont="1" applyFill="1" applyBorder="1" applyAlignment="1" applyProtection="1">
      <alignment horizontal="left" vertical="center" shrinkToFit="1"/>
      <protection locked="0"/>
    </xf>
    <xf numFmtId="0" fontId="12" fillId="9" borderId="27" xfId="0" applyFont="1" applyFill="1" applyBorder="1" applyAlignment="1" applyProtection="1">
      <alignment horizontal="left" vertical="center" shrinkToFit="1"/>
      <protection locked="0"/>
    </xf>
    <xf numFmtId="0" fontId="12" fillId="9" borderId="90" xfId="0" applyFont="1" applyFill="1" applyBorder="1" applyAlignment="1" applyProtection="1">
      <alignment horizontal="left" vertical="center" shrinkToFit="1"/>
      <protection locked="0"/>
    </xf>
    <xf numFmtId="0" fontId="0" fillId="9" borderId="27" xfId="0" applyFill="1" applyBorder="1" applyAlignment="1" applyProtection="1">
      <alignment horizontal="left" vertical="center" shrinkToFit="1"/>
      <protection locked="0"/>
    </xf>
    <xf numFmtId="0" fontId="0" fillId="9" borderId="90" xfId="0" applyFill="1" applyBorder="1" applyAlignment="1" applyProtection="1">
      <alignment horizontal="left" vertical="center" shrinkToFit="1"/>
      <protection locked="0"/>
    </xf>
    <xf numFmtId="0" fontId="59" fillId="0" borderId="142" xfId="0" applyFont="1" applyBorder="1" applyAlignment="1" applyProtection="1">
      <alignment horizontal="right" vertical="center"/>
      <protection hidden="1"/>
    </xf>
    <xf numFmtId="0" fontId="59" fillId="0" borderId="129" xfId="0" applyFont="1" applyBorder="1" applyAlignment="1" applyProtection="1">
      <alignment horizontal="right" vertical="center"/>
      <protection hidden="1"/>
    </xf>
    <xf numFmtId="0" fontId="0" fillId="0" borderId="54" xfId="0" applyFill="1" applyBorder="1" applyAlignment="1" applyProtection="1">
      <alignment horizontal="left" vertical="center" shrinkToFit="1"/>
      <protection hidden="1"/>
    </xf>
    <xf numFmtId="0" fontId="0" fillId="0" borderId="15" xfId="0" applyFill="1" applyBorder="1" applyAlignment="1" applyProtection="1">
      <alignment horizontal="left" vertical="center" shrinkToFit="1"/>
      <protection hidden="1"/>
    </xf>
    <xf numFmtId="0" fontId="43" fillId="0" borderId="129" xfId="0" applyFont="1" applyBorder="1" applyAlignment="1">
      <alignment horizontal="right" vertical="center"/>
    </xf>
    <xf numFmtId="0" fontId="43" fillId="0" borderId="141" xfId="0" applyFont="1" applyBorder="1" applyAlignment="1">
      <alignment horizontal="right" vertical="center"/>
    </xf>
    <xf numFmtId="0" fontId="57" fillId="0" borderId="80" xfId="0" applyFont="1" applyBorder="1" applyAlignment="1">
      <alignment horizontal="left" vertical="center"/>
    </xf>
    <xf numFmtId="0" fontId="57" fillId="0" borderId="81" xfId="0" applyFont="1" applyBorder="1" applyAlignment="1">
      <alignment horizontal="left" vertical="center"/>
    </xf>
    <xf numFmtId="0" fontId="57" fillId="0" borderId="34" xfId="0" applyFont="1" applyBorder="1" applyAlignment="1">
      <alignment horizontal="right" vertical="center"/>
    </xf>
    <xf numFmtId="0" fontId="57" fillId="0" borderId="92" xfId="0" applyFont="1" applyBorder="1" applyAlignment="1">
      <alignment horizontal="right" vertical="center"/>
    </xf>
    <xf numFmtId="0" fontId="1" fillId="9" borderId="139" xfId="0" applyFont="1" applyFill="1" applyBorder="1" applyAlignment="1" applyProtection="1">
      <alignment horizontal="center" vertical="center"/>
      <protection locked="0"/>
    </xf>
    <xf numFmtId="0" fontId="1" fillId="9" borderId="140" xfId="0" applyFont="1" applyFill="1" applyBorder="1" applyAlignment="1" applyProtection="1">
      <alignment horizontal="center" vertical="center"/>
      <protection locked="0"/>
    </xf>
    <xf numFmtId="0" fontId="0" fillId="9" borderId="139" xfId="0" applyFill="1" applyBorder="1" applyAlignment="1" applyProtection="1">
      <alignment horizontal="center" vertical="center"/>
      <protection locked="0"/>
    </xf>
    <xf numFmtId="0" fontId="0" fillId="9" borderId="140" xfId="0" applyFill="1" applyBorder="1" applyAlignment="1" applyProtection="1">
      <alignment horizontal="center" vertical="center"/>
      <protection locked="0"/>
    </xf>
    <xf numFmtId="0" fontId="50" fillId="0" borderId="75" xfId="0" applyFont="1" applyBorder="1" applyAlignment="1" applyProtection="1">
      <alignment horizontal="right" vertical="center"/>
      <protection hidden="1"/>
    </xf>
    <xf numFmtId="0" fontId="50" fillId="0" borderId="76" xfId="0" applyFont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8" fillId="0" borderId="42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6" fillId="9" borderId="38" xfId="0" applyFont="1" applyFill="1" applyBorder="1" applyAlignment="1" applyProtection="1">
      <alignment horizontal="left" vertical="center"/>
      <protection locked="0"/>
    </xf>
    <xf numFmtId="0" fontId="6" fillId="9" borderId="0" xfId="0" applyFont="1" applyFill="1" applyBorder="1" applyAlignment="1" applyProtection="1">
      <alignment horizontal="left" vertical="center"/>
      <protection locked="0"/>
    </xf>
    <xf numFmtId="0" fontId="6" fillId="9" borderId="14" xfId="0" applyFont="1" applyFill="1" applyBorder="1" applyAlignment="1" applyProtection="1">
      <alignment horizontal="left" vertical="center"/>
      <protection locked="0"/>
    </xf>
    <xf numFmtId="0" fontId="6" fillId="9" borderId="5" xfId="0" applyFont="1" applyFill="1" applyBorder="1" applyAlignment="1" applyProtection="1">
      <alignment horizontal="left" vertical="center"/>
      <protection locked="0"/>
    </xf>
    <xf numFmtId="0" fontId="6" fillId="9" borderId="2" xfId="0" applyFont="1" applyFill="1" applyBorder="1" applyAlignment="1" applyProtection="1">
      <alignment horizontal="left" vertical="center"/>
      <protection locked="0"/>
    </xf>
    <xf numFmtId="0" fontId="6" fillId="9" borderId="87" xfId="0" applyFont="1" applyFill="1" applyBorder="1" applyAlignment="1" applyProtection="1">
      <alignment horizontal="left" vertical="center"/>
      <protection locked="0"/>
    </xf>
    <xf numFmtId="0" fontId="14" fillId="7" borderId="89" xfId="0" applyFont="1" applyFill="1" applyBorder="1" applyAlignment="1">
      <alignment horizontal="center" vertical="center"/>
    </xf>
    <xf numFmtId="0" fontId="14" fillId="7" borderId="79" xfId="0" applyFont="1" applyFill="1" applyBorder="1" applyAlignment="1">
      <alignment horizontal="center" vertical="center"/>
    </xf>
    <xf numFmtId="0" fontId="0" fillId="0" borderId="92" xfId="0" applyFill="1" applyBorder="1" applyAlignment="1" applyProtection="1">
      <alignment horizontal="left" vertical="center" shrinkToFit="1"/>
      <protection hidden="1"/>
    </xf>
    <xf numFmtId="0" fontId="0" fillId="0" borderId="21" xfId="0" applyFill="1" applyBorder="1" applyAlignment="1" applyProtection="1">
      <alignment horizontal="left" vertical="center" shrinkToFit="1"/>
      <protection hidden="1"/>
    </xf>
    <xf numFmtId="0" fontId="0" fillId="0" borderId="91" xfId="0" applyFill="1" applyBorder="1" applyAlignment="1" applyProtection="1">
      <alignment horizontal="left" vertical="center" shrinkToFit="1"/>
      <protection hidden="1"/>
    </xf>
    <xf numFmtId="0" fontId="12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4" fillId="8" borderId="56" xfId="0" applyFont="1" applyFill="1" applyBorder="1" applyAlignment="1">
      <alignment horizontal="right" vertical="center"/>
    </xf>
    <xf numFmtId="0" fontId="61" fillId="0" borderId="8" xfId="0" applyFont="1" applyBorder="1" applyAlignment="1" applyProtection="1">
      <alignment horizontal="center" vertical="center" shrinkToFit="1"/>
      <protection hidden="1"/>
    </xf>
    <xf numFmtId="0" fontId="61" fillId="0" borderId="79" xfId="0" applyFont="1" applyBorder="1" applyAlignment="1" applyProtection="1">
      <alignment horizontal="center" vertical="center" shrinkToFit="1"/>
      <protection hidden="1"/>
    </xf>
    <xf numFmtId="0" fontId="3" fillId="9" borderId="75" xfId="0" applyFont="1" applyFill="1" applyBorder="1" applyAlignment="1" applyProtection="1">
      <alignment horizontal="right" vertical="center"/>
      <protection locked="0"/>
    </xf>
    <xf numFmtId="0" fontId="3" fillId="9" borderId="76" xfId="0" applyFont="1" applyFill="1" applyBorder="1" applyAlignment="1" applyProtection="1">
      <alignment horizontal="right" vertical="center"/>
      <protection locked="0"/>
    </xf>
    <xf numFmtId="0" fontId="3" fillId="9" borderId="73" xfId="0" applyFont="1" applyFill="1" applyBorder="1" applyAlignment="1" applyProtection="1">
      <alignment horizontal="left" vertical="center"/>
      <protection locked="0"/>
    </xf>
    <xf numFmtId="0" fontId="3" fillId="9" borderId="77" xfId="0" applyFont="1" applyFill="1" applyBorder="1" applyAlignment="1" applyProtection="1">
      <alignment horizontal="left" vertical="center"/>
      <protection locked="0"/>
    </xf>
    <xf numFmtId="0" fontId="59" fillId="0" borderId="71" xfId="0" applyFont="1" applyBorder="1" applyAlignment="1" applyProtection="1">
      <alignment horizontal="left" vertical="center"/>
      <protection hidden="1"/>
    </xf>
    <xf numFmtId="0" fontId="59" fillId="0" borderId="145" xfId="0" applyFont="1" applyBorder="1" applyAlignment="1" applyProtection="1">
      <alignment horizontal="left" vertical="center"/>
      <protection hidden="1"/>
    </xf>
    <xf numFmtId="0" fontId="17" fillId="0" borderId="99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6" fillId="9" borderId="62" xfId="0" applyFont="1" applyFill="1" applyBorder="1" applyAlignment="1" applyProtection="1">
      <alignment horizontal="center" vertical="center"/>
      <protection locked="0"/>
    </xf>
    <xf numFmtId="0" fontId="6" fillId="9" borderId="101" xfId="0" applyFont="1" applyFill="1" applyBorder="1" applyAlignment="1" applyProtection="1">
      <alignment horizontal="center" vertical="center"/>
      <protection locked="0"/>
    </xf>
    <xf numFmtId="0" fontId="6" fillId="9" borderId="28" xfId="0" applyFont="1" applyFill="1" applyBorder="1" applyAlignment="1" applyProtection="1">
      <alignment horizontal="center" vertical="center"/>
      <protection locked="0"/>
    </xf>
    <xf numFmtId="0" fontId="6" fillId="9" borderId="102" xfId="0" applyFont="1" applyFill="1" applyBorder="1" applyAlignment="1" applyProtection="1">
      <alignment horizontal="center" vertical="center"/>
      <protection locked="0"/>
    </xf>
    <xf numFmtId="0" fontId="45" fillId="9" borderId="42" xfId="0" applyFont="1" applyFill="1" applyBorder="1" applyAlignment="1" applyProtection="1">
      <alignment horizontal="center" vertical="center"/>
      <protection locked="0"/>
    </xf>
    <xf numFmtId="0" fontId="45" fillId="9" borderId="2" xfId="0" applyFont="1" applyFill="1" applyBorder="1" applyAlignment="1" applyProtection="1">
      <alignment horizontal="center" vertical="center"/>
      <protection locked="0"/>
    </xf>
    <xf numFmtId="0" fontId="45" fillId="9" borderId="43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45" fillId="9" borderId="63" xfId="0" applyFont="1" applyFill="1" applyBorder="1" applyAlignment="1" applyProtection="1">
      <alignment horizontal="center" vertical="center"/>
      <protection locked="0"/>
    </xf>
    <xf numFmtId="0" fontId="45" fillId="9" borderId="45" xfId="0" applyFont="1" applyFill="1" applyBorder="1" applyAlignment="1" applyProtection="1">
      <alignment horizontal="center" vertical="center"/>
      <protection locked="0"/>
    </xf>
    <xf numFmtId="0" fontId="45" fillId="9" borderId="65" xfId="0" applyFont="1" applyFill="1" applyBorder="1" applyAlignment="1" applyProtection="1">
      <alignment horizontal="center" vertical="center"/>
      <protection locked="0"/>
    </xf>
    <xf numFmtId="0" fontId="45" fillId="9" borderId="88" xfId="0" applyFont="1" applyFill="1" applyBorder="1" applyAlignment="1" applyProtection="1">
      <alignment horizontal="center" vertical="center" shrinkToFit="1"/>
      <protection locked="0"/>
    </xf>
    <xf numFmtId="0" fontId="45" fillId="9" borderId="27" xfId="0" applyFont="1" applyFill="1" applyBorder="1" applyAlignment="1" applyProtection="1">
      <alignment horizontal="center" vertical="center" shrinkToFit="1"/>
      <protection locked="0"/>
    </xf>
    <xf numFmtId="0" fontId="45" fillId="9" borderId="90" xfId="0" applyFont="1" applyFill="1" applyBorder="1" applyAlignment="1" applyProtection="1">
      <alignment horizontal="center" vertical="center" shrinkToFit="1"/>
      <protection locked="0"/>
    </xf>
    <xf numFmtId="0" fontId="8" fillId="0" borderId="7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20" fillId="9" borderId="96" xfId="0" applyFont="1" applyFill="1" applyBorder="1" applyAlignment="1" applyProtection="1">
      <alignment horizontal="center" vertical="center" shrinkToFit="1"/>
      <protection locked="0"/>
    </xf>
    <xf numFmtId="0" fontId="20" fillId="9" borderId="97" xfId="0" applyFont="1" applyFill="1" applyBorder="1" applyAlignment="1" applyProtection="1">
      <alignment horizontal="center" vertical="center" shrinkToFit="1"/>
      <protection locked="0"/>
    </xf>
    <xf numFmtId="0" fontId="20" fillId="9" borderId="98" xfId="0" applyFont="1" applyFill="1" applyBorder="1" applyAlignment="1" applyProtection="1">
      <alignment horizontal="center" vertical="center" shrinkToFit="1"/>
      <protection locked="0"/>
    </xf>
    <xf numFmtId="0" fontId="45" fillId="9" borderId="42" xfId="0" applyFont="1" applyFill="1" applyBorder="1" applyAlignment="1" applyProtection="1">
      <alignment horizontal="center" vertical="center" shrinkToFit="1"/>
      <protection locked="0"/>
    </xf>
    <xf numFmtId="0" fontId="45" fillId="9" borderId="2" xfId="0" applyFont="1" applyFill="1" applyBorder="1" applyAlignment="1" applyProtection="1">
      <alignment horizontal="center" vertical="center" shrinkToFit="1"/>
      <protection locked="0"/>
    </xf>
    <xf numFmtId="0" fontId="45" fillId="9" borderId="43" xfId="0" applyFont="1" applyFill="1" applyBorder="1" applyAlignment="1" applyProtection="1">
      <alignment horizontal="center" vertical="center" shrinkToFit="1"/>
      <protection locked="0"/>
    </xf>
    <xf numFmtId="0" fontId="6" fillId="0" borderId="7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45" fillId="9" borderId="88" xfId="0" applyFont="1" applyFill="1" applyBorder="1" applyAlignment="1" applyProtection="1">
      <alignment horizontal="center" vertical="center"/>
      <protection locked="0"/>
    </xf>
    <xf numFmtId="0" fontId="45" fillId="9" borderId="27" xfId="0" applyFont="1" applyFill="1" applyBorder="1" applyAlignment="1" applyProtection="1">
      <alignment horizontal="center" vertical="center"/>
      <protection locked="0"/>
    </xf>
    <xf numFmtId="0" fontId="45" fillId="9" borderId="9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hidden="1"/>
    </xf>
    <xf numFmtId="0" fontId="17" fillId="9" borderId="0" xfId="0" applyFont="1" applyFill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13" fillId="9" borderId="0" xfId="0" applyFont="1" applyFill="1" applyBorder="1" applyAlignment="1" applyProtection="1">
      <alignment horizontal="left" vertical="center"/>
      <protection locked="0"/>
    </xf>
    <xf numFmtId="0" fontId="16" fillId="0" borderId="129" xfId="0" applyFont="1" applyBorder="1" applyAlignment="1">
      <alignment horizontal="left" vertical="center"/>
    </xf>
    <xf numFmtId="0" fontId="34" fillId="0" borderId="109" xfId="3" applyFont="1" applyFill="1" applyBorder="1" applyAlignment="1" applyProtection="1">
      <alignment horizontal="center" vertical="center" shrinkToFit="1"/>
      <protection hidden="1"/>
    </xf>
    <xf numFmtId="0" fontId="32" fillId="0" borderId="109" xfId="3" applyFont="1" applyFill="1" applyBorder="1" applyAlignment="1" applyProtection="1">
      <alignment horizontal="center" vertical="center" shrinkToFit="1"/>
      <protection hidden="1"/>
    </xf>
    <xf numFmtId="0" fontId="33" fillId="0" borderId="0" xfId="3" applyFont="1" applyFill="1" applyBorder="1" applyAlignment="1" applyProtection="1">
      <alignment horizontal="center"/>
      <protection hidden="1"/>
    </xf>
    <xf numFmtId="16" fontId="34" fillId="0" borderId="109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10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11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12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13" xfId="3" applyNumberFormat="1" applyFont="1" applyFill="1" applyBorder="1" applyAlignment="1" applyProtection="1">
      <alignment horizontal="center" vertical="center" shrinkToFit="1"/>
      <protection hidden="1"/>
    </xf>
    <xf numFmtId="0" fontId="37" fillId="0" borderId="117" xfId="3" applyFont="1" applyFill="1" applyBorder="1" applyAlignment="1" applyProtection="1">
      <alignment horizontal="center" vertical="center" shrinkToFit="1"/>
      <protection hidden="1"/>
    </xf>
    <xf numFmtId="0" fontId="37" fillId="0" borderId="118" xfId="3" applyFont="1" applyFill="1" applyBorder="1" applyAlignment="1" applyProtection="1">
      <alignment horizontal="center" vertical="center" shrinkToFit="1"/>
      <protection hidden="1"/>
    </xf>
    <xf numFmtId="0" fontId="37" fillId="0" borderId="119" xfId="3" applyFont="1" applyFill="1" applyBorder="1" applyAlignment="1" applyProtection="1">
      <alignment horizontal="center" vertical="center" shrinkToFit="1"/>
      <protection hidden="1"/>
    </xf>
    <xf numFmtId="0" fontId="38" fillId="0" borderId="82" xfId="3" applyFont="1" applyFill="1" applyBorder="1" applyAlignment="1" applyProtection="1">
      <alignment horizontal="center" vertical="center"/>
      <protection hidden="1"/>
    </xf>
    <xf numFmtId="0" fontId="38" fillId="0" borderId="86" xfId="3" applyFont="1" applyFill="1" applyBorder="1" applyAlignment="1" applyProtection="1">
      <alignment horizontal="center" vertical="center"/>
      <protection hidden="1"/>
    </xf>
    <xf numFmtId="0" fontId="39" fillId="0" borderId="82" xfId="3" applyFont="1" applyFill="1" applyBorder="1" applyAlignment="1" applyProtection="1">
      <alignment horizontal="center" vertical="center"/>
      <protection hidden="1"/>
    </xf>
    <xf numFmtId="0" fontId="39" fillId="0" borderId="86" xfId="3" applyFont="1" applyFill="1" applyBorder="1" applyAlignment="1" applyProtection="1">
      <alignment horizontal="center" vertical="center"/>
      <protection hidden="1"/>
    </xf>
    <xf numFmtId="0" fontId="30" fillId="0" borderId="123" xfId="3" applyFont="1" applyFill="1" applyBorder="1" applyAlignment="1" applyProtection="1">
      <alignment horizontal="center"/>
      <protection hidden="1"/>
    </xf>
    <xf numFmtId="0" fontId="34" fillId="0" borderId="109" xfId="3" applyNumberFormat="1" applyFont="1" applyFill="1" applyBorder="1" applyAlignment="1" applyProtection="1">
      <alignment horizontal="center" vertical="center" shrinkToFit="1"/>
      <protection hidden="1"/>
    </xf>
    <xf numFmtId="0" fontId="31" fillId="0" borderId="121" xfId="3" applyFont="1" applyFill="1" applyBorder="1" applyAlignment="1" applyProtection="1">
      <alignment horizontal="left"/>
      <protection hidden="1"/>
    </xf>
    <xf numFmtId="0" fontId="35" fillId="0" borderId="125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26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81" xfId="3" applyNumberFormat="1" applyFont="1" applyFill="1" applyBorder="1" applyAlignment="1" applyProtection="1">
      <alignment horizontal="center" vertical="center" shrinkToFit="1"/>
      <protection hidden="1"/>
    </xf>
    <xf numFmtId="0" fontId="31" fillId="0" borderId="115" xfId="3" applyFont="1" applyFill="1" applyBorder="1" applyAlignment="1" applyProtection="1">
      <alignment horizontal="right"/>
      <protection hidden="1"/>
    </xf>
    <xf numFmtId="0" fontId="35" fillId="0" borderId="182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83" xfId="3" applyNumberFormat="1" applyFont="1" applyFill="1" applyBorder="1" applyAlignment="1" applyProtection="1">
      <alignment horizontal="center" vertical="center" shrinkToFit="1"/>
      <protection hidden="1"/>
    </xf>
    <xf numFmtId="0" fontId="30" fillId="0" borderId="161" xfId="3" applyFont="1" applyFill="1" applyBorder="1" applyAlignment="1" applyProtection="1">
      <alignment horizontal="center" shrinkToFit="1"/>
      <protection hidden="1"/>
    </xf>
    <xf numFmtId="0" fontId="30" fillId="0" borderId="156" xfId="3" applyFont="1" applyFill="1" applyBorder="1" applyAlignment="1" applyProtection="1">
      <alignment horizontal="center" shrinkToFit="1"/>
      <protection hidden="1"/>
    </xf>
    <xf numFmtId="0" fontId="35" fillId="0" borderId="184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85" xfId="3" applyNumberFormat="1" applyFont="1" applyFill="1" applyBorder="1" applyAlignment="1" applyProtection="1">
      <alignment horizontal="center" vertical="center" shrinkToFit="1"/>
      <protection hidden="1"/>
    </xf>
    <xf numFmtId="0" fontId="36" fillId="0" borderId="115" xfId="3" applyFont="1" applyFill="1" applyBorder="1" applyAlignment="1" applyProtection="1">
      <alignment horizontal="left" vertical="center"/>
      <protection hidden="1"/>
    </xf>
    <xf numFmtId="0" fontId="36" fillId="0" borderId="116" xfId="3" applyFont="1" applyFill="1" applyBorder="1" applyAlignment="1" applyProtection="1">
      <alignment horizontal="left" vertical="center"/>
      <protection hidden="1"/>
    </xf>
    <xf numFmtId="0" fontId="30" fillId="0" borderId="153" xfId="3" applyFont="1" applyFill="1" applyBorder="1" applyAlignment="1" applyProtection="1">
      <alignment horizontal="center"/>
      <protection hidden="1"/>
    </xf>
    <xf numFmtId="0" fontId="30" fillId="0" borderId="154" xfId="3" applyFont="1" applyFill="1" applyBorder="1" applyAlignment="1" applyProtection="1">
      <alignment horizontal="center"/>
      <protection hidden="1"/>
    </xf>
    <xf numFmtId="0" fontId="30" fillId="0" borderId="155" xfId="3" applyFont="1" applyFill="1" applyBorder="1" applyAlignment="1" applyProtection="1">
      <alignment horizontal="center"/>
      <protection hidden="1"/>
    </xf>
    <xf numFmtId="0" fontId="36" fillId="0" borderId="117" xfId="3" applyFont="1" applyFill="1" applyBorder="1" applyAlignment="1" applyProtection="1">
      <alignment horizontal="right" vertical="center"/>
      <protection hidden="1"/>
    </xf>
    <xf numFmtId="0" fontId="36" fillId="0" borderId="118" xfId="3" applyFont="1" applyFill="1" applyBorder="1" applyAlignment="1" applyProtection="1">
      <alignment horizontal="right" vertical="center"/>
      <protection hidden="1"/>
    </xf>
    <xf numFmtId="0" fontId="36" fillId="0" borderId="119" xfId="3" applyFont="1" applyFill="1" applyBorder="1" applyAlignment="1" applyProtection="1">
      <alignment horizontal="right" vertical="center"/>
      <protection hidden="1"/>
    </xf>
    <xf numFmtId="0" fontId="35" fillId="0" borderId="163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66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76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77" xfId="3" applyNumberFormat="1" applyFont="1" applyFill="1" applyBorder="1" applyAlignment="1" applyProtection="1">
      <alignment horizontal="center" vertical="center" shrinkToFit="1"/>
      <protection hidden="1"/>
    </xf>
    <xf numFmtId="0" fontId="31" fillId="0" borderId="0" xfId="3" applyFont="1" applyFill="1" applyBorder="1" applyAlignment="1" applyProtection="1">
      <alignment horizontal="right"/>
      <protection hidden="1"/>
    </xf>
    <xf numFmtId="0" fontId="36" fillId="0" borderId="117" xfId="3" applyFont="1" applyFill="1" applyBorder="1" applyAlignment="1" applyProtection="1">
      <alignment horizontal="left" vertical="center"/>
      <protection hidden="1"/>
    </xf>
    <xf numFmtId="0" fontId="36" fillId="0" borderId="118" xfId="3" applyFont="1" applyFill="1" applyBorder="1" applyAlignment="1" applyProtection="1">
      <alignment horizontal="left" vertical="center"/>
      <protection hidden="1"/>
    </xf>
    <xf numFmtId="0" fontId="36" fillId="0" borderId="119" xfId="3" applyFont="1" applyFill="1" applyBorder="1" applyAlignment="1" applyProtection="1">
      <alignment horizontal="left" vertical="center"/>
      <protection hidden="1"/>
    </xf>
    <xf numFmtId="0" fontId="36" fillId="0" borderId="169" xfId="3" applyFont="1" applyFill="1" applyBorder="1" applyAlignment="1" applyProtection="1">
      <alignment horizontal="right" vertical="center"/>
      <protection hidden="1"/>
    </xf>
    <xf numFmtId="0" fontId="36" fillId="0" borderId="168" xfId="3" applyFont="1" applyFill="1" applyBorder="1" applyAlignment="1" applyProtection="1">
      <alignment horizontal="right" vertical="center"/>
      <protection hidden="1"/>
    </xf>
    <xf numFmtId="0" fontId="35" fillId="0" borderId="127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28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80" xfId="3" applyNumberFormat="1" applyFont="1" applyFill="1" applyBorder="1" applyAlignment="1" applyProtection="1">
      <alignment horizontal="center" vertical="center" shrinkToFit="1"/>
      <protection hidden="1"/>
    </xf>
    <xf numFmtId="0" fontId="40" fillId="0" borderId="117" xfId="3" applyFont="1" applyFill="1" applyBorder="1" applyAlignment="1" applyProtection="1">
      <alignment horizontal="right"/>
      <protection hidden="1"/>
    </xf>
    <xf numFmtId="0" fontId="40" fillId="0" borderId="118" xfId="3" applyFont="1" applyFill="1" applyBorder="1" applyAlignment="1" applyProtection="1">
      <alignment horizontal="right"/>
      <protection hidden="1"/>
    </xf>
    <xf numFmtId="0" fontId="40" fillId="0" borderId="119" xfId="3" applyFont="1" applyFill="1" applyBorder="1" applyAlignment="1" applyProtection="1">
      <alignment horizontal="right"/>
      <protection hidden="1"/>
    </xf>
    <xf numFmtId="0" fontId="35" fillId="0" borderId="162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64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65" xfId="3" applyNumberFormat="1" applyFont="1" applyFill="1" applyBorder="1" applyAlignment="1" applyProtection="1">
      <alignment horizontal="center" vertical="center" shrinkToFit="1"/>
      <protection hidden="1"/>
    </xf>
    <xf numFmtId="0" fontId="36" fillId="0" borderId="168" xfId="3" applyFont="1" applyFill="1" applyBorder="1" applyAlignment="1" applyProtection="1">
      <alignment horizontal="left" vertical="center"/>
      <protection hidden="1"/>
    </xf>
    <xf numFmtId="0" fontId="36" fillId="0" borderId="167" xfId="3" applyFont="1" applyFill="1" applyBorder="1" applyAlignment="1" applyProtection="1">
      <alignment horizontal="left" vertical="center"/>
      <protection hidden="1"/>
    </xf>
    <xf numFmtId="0" fontId="32" fillId="0" borderId="117" xfId="3" applyFont="1" applyFill="1" applyBorder="1" applyAlignment="1" applyProtection="1">
      <alignment horizontal="center" vertical="center" shrinkToFit="1"/>
      <protection hidden="1"/>
    </xf>
    <xf numFmtId="0" fontId="32" fillId="0" borderId="118" xfId="3" applyFont="1" applyFill="1" applyBorder="1" applyAlignment="1" applyProtection="1">
      <alignment horizontal="center" vertical="center" shrinkToFit="1"/>
      <protection hidden="1"/>
    </xf>
    <xf numFmtId="0" fontId="32" fillId="0" borderId="119" xfId="3" applyFont="1" applyFill="1" applyBorder="1" applyAlignment="1" applyProtection="1">
      <alignment horizontal="center" vertical="center" shrinkToFit="1"/>
      <protection hidden="1"/>
    </xf>
    <xf numFmtId="0" fontId="34" fillId="0" borderId="117" xfId="3" applyFont="1" applyFill="1" applyBorder="1" applyAlignment="1" applyProtection="1">
      <alignment horizontal="center" vertical="center" shrinkToFit="1"/>
      <protection hidden="1"/>
    </xf>
    <xf numFmtId="0" fontId="34" fillId="0" borderId="118" xfId="3" applyFont="1" applyFill="1" applyBorder="1" applyAlignment="1" applyProtection="1">
      <alignment horizontal="center" vertical="center" shrinkToFit="1"/>
      <protection hidden="1"/>
    </xf>
    <xf numFmtId="0" fontId="34" fillId="0" borderId="119" xfId="3" applyFont="1" applyFill="1" applyBorder="1" applyAlignment="1" applyProtection="1">
      <alignment horizontal="center" vertical="center" shrinkToFit="1"/>
      <protection hidden="1"/>
    </xf>
    <xf numFmtId="0" fontId="36" fillId="0" borderId="114" xfId="3" applyFont="1" applyFill="1" applyBorder="1" applyAlignment="1" applyProtection="1">
      <alignment horizontal="right" vertical="center"/>
      <protection hidden="1"/>
    </xf>
    <xf numFmtId="0" fontId="36" fillId="0" borderId="115" xfId="3" applyFont="1" applyFill="1" applyBorder="1" applyAlignment="1" applyProtection="1">
      <alignment horizontal="right" vertical="center"/>
      <protection hidden="1"/>
    </xf>
    <xf numFmtId="0" fontId="35" fillId="0" borderId="173" xfId="3" applyNumberFormat="1" applyFont="1" applyFill="1" applyBorder="1" applyAlignment="1" applyProtection="1">
      <alignment horizontal="center" vertical="center" shrinkToFit="1"/>
      <protection hidden="1"/>
    </xf>
    <xf numFmtId="0" fontId="35" fillId="0" borderId="172" xfId="3" applyNumberFormat="1" applyFont="1" applyFill="1" applyBorder="1" applyAlignment="1" applyProtection="1">
      <alignment horizontal="center" vertical="center" shrinkToFit="1"/>
      <protection hidden="1"/>
    </xf>
  </cellXfs>
  <cellStyles count="4">
    <cellStyle name="Normalny" xfId="0" builtinId="0"/>
    <cellStyle name="Normalny 2" xfId="2"/>
    <cellStyle name="Normalny 2 2 2 2" xfId="3"/>
    <cellStyle name="Normalny 3" xfId="1"/>
  </cellStyles>
  <dxfs count="0"/>
  <tableStyles count="0" defaultTableStyle="TableStyleMedium2" defaultPivotStyle="PivotStyleLight16"/>
  <colors>
    <mruColors>
      <color rgb="FF0000FF"/>
      <color rgb="FF006666"/>
      <color rgb="FF339966"/>
      <color rgb="FF336600"/>
      <color rgb="FFFF99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464820</xdr:colOff>
          <xdr:row>0</xdr:row>
          <xdr:rowOff>30480</xdr:rowOff>
        </xdr:from>
        <xdr:to>
          <xdr:col>10</xdr:col>
          <xdr:colOff>68580</xdr:colOff>
          <xdr:row>2</xdr:row>
          <xdr:rowOff>160020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449580</xdr:colOff>
          <xdr:row>0</xdr:row>
          <xdr:rowOff>15240</xdr:rowOff>
        </xdr:from>
        <xdr:to>
          <xdr:col>29</xdr:col>
          <xdr:colOff>53340</xdr:colOff>
          <xdr:row>2</xdr:row>
          <xdr:rowOff>144780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464820</xdr:colOff>
          <xdr:row>0</xdr:row>
          <xdr:rowOff>30480</xdr:rowOff>
        </xdr:from>
        <xdr:to>
          <xdr:col>10</xdr:col>
          <xdr:colOff>68580</xdr:colOff>
          <xdr:row>2</xdr:row>
          <xdr:rowOff>160020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449580</xdr:colOff>
          <xdr:row>0</xdr:row>
          <xdr:rowOff>15240</xdr:rowOff>
        </xdr:from>
        <xdr:to>
          <xdr:col>29</xdr:col>
          <xdr:colOff>53340</xdr:colOff>
          <xdr:row>2</xdr:row>
          <xdr:rowOff>144780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2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11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6.bin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5.bin"/><Relationship Id="rId12" Type="http://schemas.openxmlformats.org/officeDocument/2006/relationships/oleObject" Target="../embeddings/oleObject20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4.bin"/><Relationship Id="rId11" Type="http://schemas.openxmlformats.org/officeDocument/2006/relationships/oleObject" Target="../embeddings/oleObject19.bin"/><Relationship Id="rId5" Type="http://schemas.openxmlformats.org/officeDocument/2006/relationships/image" Target="../media/image2.emf"/><Relationship Id="rId10" Type="http://schemas.openxmlformats.org/officeDocument/2006/relationships/oleObject" Target="../embeddings/oleObject18.bin"/><Relationship Id="rId4" Type="http://schemas.openxmlformats.org/officeDocument/2006/relationships/oleObject" Target="../embeddings/oleObject13.bin"/><Relationship Id="rId9" Type="http://schemas.openxmlformats.org/officeDocument/2006/relationships/oleObject" Target="../embeddings/oleObject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8"/>
  <sheetViews>
    <sheetView tabSelected="1" zoomScaleNormal="100" workbookViewId="0">
      <selection activeCell="BH19" sqref="BH19"/>
    </sheetView>
  </sheetViews>
  <sheetFormatPr defaultRowHeight="13.8"/>
  <cols>
    <col min="1" max="1" width="3.44140625" style="1" customWidth="1"/>
    <col min="2" max="2" width="3" customWidth="1"/>
    <col min="3" max="3" width="13.109375" customWidth="1"/>
    <col min="4" max="4" width="8.6640625" customWidth="1"/>
    <col min="5" max="6" width="2.6640625" style="1" customWidth="1"/>
    <col min="7" max="10" width="3" customWidth="1"/>
    <col min="11" max="15" width="2.33203125" customWidth="1"/>
    <col min="16" max="18" width="2.6640625" customWidth="1"/>
    <col min="19" max="19" width="2.33203125" style="4" customWidth="1"/>
    <col min="20" max="20" width="0.33203125" style="1" customWidth="1"/>
    <col min="21" max="21" width="2.33203125" style="5" customWidth="1"/>
    <col min="22" max="22" width="2.33203125" style="4" customWidth="1"/>
    <col min="23" max="23" width="0.33203125" customWidth="1"/>
    <col min="24" max="24" width="2.33203125" style="5" customWidth="1"/>
    <col min="25" max="25" width="2.33203125" style="4" customWidth="1"/>
    <col min="26" max="26" width="0.33203125" customWidth="1"/>
    <col min="27" max="27" width="2.33203125" style="5" customWidth="1"/>
    <col min="28" max="28" width="2.33203125" style="4" customWidth="1"/>
    <col min="29" max="29" width="0.33203125" customWidth="1"/>
    <col min="30" max="30" width="2.33203125" style="5" customWidth="1"/>
    <col min="31" max="31" width="2.33203125" style="4" customWidth="1"/>
    <col min="32" max="32" width="0.33203125" customWidth="1"/>
    <col min="33" max="33" width="2.33203125" style="5" customWidth="1"/>
    <col min="34" max="34" width="2.33203125" customWidth="1"/>
    <col min="35" max="35" width="0.33203125" customWidth="1"/>
    <col min="36" max="36" width="3" customWidth="1"/>
    <col min="37" max="37" width="14.5546875" hidden="1" customWidth="1"/>
    <col min="38" max="38" width="3" customWidth="1"/>
    <col min="39" max="39" width="0.33203125" customWidth="1"/>
    <col min="40" max="40" width="2.6640625" style="2" customWidth="1"/>
    <col min="41" max="41" width="3.33203125" customWidth="1"/>
    <col min="42" max="51" width="1.6640625" style="24" hidden="1" customWidth="1"/>
    <col min="52" max="52" width="3.33203125" hidden="1" customWidth="1"/>
    <col min="53" max="53" width="3.109375" style="142" hidden="1" customWidth="1"/>
    <col min="54" max="54" width="2.88671875" style="142" hidden="1" customWidth="1"/>
    <col min="55" max="55" width="6.109375" style="142" hidden="1" customWidth="1"/>
    <col min="56" max="56" width="3.88671875" style="142" hidden="1" customWidth="1"/>
    <col min="57" max="57" width="4" style="142" hidden="1" customWidth="1"/>
    <col min="58" max="58" width="0" style="166" hidden="1" customWidth="1"/>
    <col min="59" max="59" width="24" style="274" customWidth="1"/>
    <col min="60" max="60" width="6.21875" style="166" customWidth="1"/>
    <col min="61" max="61" width="8.88671875" style="166"/>
  </cols>
  <sheetData>
    <row r="1" spans="1:61" ht="30" customHeight="1">
      <c r="A1" s="405" t="s">
        <v>27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</row>
    <row r="2" spans="1:61" ht="22.2" customHeight="1">
      <c r="A2" s="408" t="s">
        <v>26</v>
      </c>
      <c r="B2" s="408"/>
      <c r="C2" s="408"/>
      <c r="D2" s="408"/>
      <c r="E2" s="408"/>
      <c r="F2" s="346" t="s">
        <v>70</v>
      </c>
      <c r="G2" s="346"/>
      <c r="H2" s="346"/>
      <c r="I2" s="346"/>
      <c r="J2" s="346"/>
      <c r="K2" s="346"/>
      <c r="L2" s="346"/>
      <c r="M2" s="258"/>
      <c r="N2" s="347" t="s">
        <v>66</v>
      </c>
      <c r="O2" s="347"/>
      <c r="P2" s="347"/>
      <c r="Q2" s="347"/>
      <c r="R2" s="347"/>
      <c r="S2" s="347"/>
      <c r="T2" s="347"/>
      <c r="U2" s="347"/>
      <c r="V2" s="563" t="s">
        <v>67</v>
      </c>
      <c r="W2" s="563"/>
      <c r="X2" s="563"/>
      <c r="Y2" s="563"/>
      <c r="Z2" s="563"/>
      <c r="AA2" s="563"/>
      <c r="AB2" s="563"/>
      <c r="AC2" s="258"/>
      <c r="AD2" s="564"/>
      <c r="AE2" s="564"/>
      <c r="AF2" s="564"/>
      <c r="AG2" s="564"/>
      <c r="AH2" s="563"/>
      <c r="AI2" s="563"/>
      <c r="AJ2" s="563"/>
      <c r="AK2" s="563"/>
      <c r="AL2" s="563"/>
      <c r="AM2" s="563"/>
      <c r="AN2" s="258"/>
    </row>
    <row r="3" spans="1:61" ht="18.75" customHeight="1" thickBot="1">
      <c r="A3" s="409" t="s">
        <v>23</v>
      </c>
      <c r="B3" s="409"/>
      <c r="C3" s="409"/>
      <c r="D3" s="412"/>
      <c r="E3" s="412"/>
      <c r="F3" s="412"/>
      <c r="G3" s="412"/>
      <c r="H3" s="412"/>
      <c r="I3" s="412"/>
      <c r="J3" s="412"/>
      <c r="K3" s="412"/>
      <c r="L3" s="140"/>
      <c r="M3" s="125" t="s">
        <v>24</v>
      </c>
      <c r="N3" s="140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7" t="s">
        <v>25</v>
      </c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126"/>
      <c r="AZ3" t="s">
        <v>64</v>
      </c>
    </row>
    <row r="4" spans="1:61" ht="18" customHeight="1">
      <c r="A4" s="530" t="s">
        <v>0</v>
      </c>
      <c r="B4" s="551"/>
      <c r="C4" s="552"/>
      <c r="D4" s="552"/>
      <c r="E4" s="552"/>
      <c r="F4" s="552"/>
      <c r="G4" s="552"/>
      <c r="H4" s="552"/>
      <c r="I4" s="552"/>
      <c r="J4" s="553"/>
      <c r="K4" s="141"/>
      <c r="L4" s="141"/>
      <c r="M4" s="142"/>
      <c r="N4" s="142"/>
      <c r="O4" s="142"/>
      <c r="P4" s="530" t="s">
        <v>13</v>
      </c>
      <c r="Q4" s="551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3"/>
      <c r="AZ4" t="s">
        <v>65</v>
      </c>
    </row>
    <row r="5" spans="1:61" s="6" customFormat="1" ht="13.2" customHeight="1">
      <c r="A5" s="531"/>
      <c r="B5" s="539" t="s">
        <v>51</v>
      </c>
      <c r="C5" s="540"/>
      <c r="D5" s="541"/>
      <c r="E5" s="429" t="s">
        <v>5</v>
      </c>
      <c r="F5" s="430"/>
      <c r="G5" s="430"/>
      <c r="H5" s="548" t="s">
        <v>6</v>
      </c>
      <c r="I5" s="549"/>
      <c r="J5" s="550"/>
      <c r="K5" s="143"/>
      <c r="L5" s="143"/>
      <c r="M5" s="144"/>
      <c r="N5" s="144"/>
      <c r="O5" s="145"/>
      <c r="P5" s="531"/>
      <c r="Q5" s="557" t="s">
        <v>51</v>
      </c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9"/>
      <c r="AE5" s="392" t="s">
        <v>5</v>
      </c>
      <c r="AF5" s="393"/>
      <c r="AG5" s="393"/>
      <c r="AH5" s="393"/>
      <c r="AI5" s="394"/>
      <c r="AJ5" s="418" t="s">
        <v>6</v>
      </c>
      <c r="AK5" s="419"/>
      <c r="AL5" s="419"/>
      <c r="AM5" s="419"/>
      <c r="AN5" s="420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6" t="s">
        <v>66</v>
      </c>
      <c r="BA5" s="144"/>
      <c r="BB5" s="144"/>
      <c r="BC5" s="144"/>
      <c r="BD5" s="144"/>
      <c r="BE5" s="144"/>
      <c r="BF5" s="167"/>
      <c r="BG5" s="272"/>
      <c r="BH5" s="278"/>
      <c r="BI5" s="167"/>
    </row>
    <row r="6" spans="1:61" s="7" customFormat="1" ht="15" customHeight="1">
      <c r="A6" s="154" t="s">
        <v>0</v>
      </c>
      <c r="B6" s="471"/>
      <c r="C6" s="472"/>
      <c r="D6" s="473"/>
      <c r="E6" s="542"/>
      <c r="F6" s="543"/>
      <c r="G6" s="544"/>
      <c r="H6" s="191"/>
      <c r="I6" s="192"/>
      <c r="J6" s="193"/>
      <c r="K6" s="146"/>
      <c r="L6" s="146"/>
      <c r="M6" s="147"/>
      <c r="N6" s="147"/>
      <c r="O6" s="148"/>
      <c r="P6" s="154" t="s">
        <v>13</v>
      </c>
      <c r="Q6" s="463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5"/>
      <c r="AE6" s="542"/>
      <c r="AF6" s="543"/>
      <c r="AG6" s="543"/>
      <c r="AH6" s="543"/>
      <c r="AI6" s="544"/>
      <c r="AJ6" s="200"/>
      <c r="AK6" s="201"/>
      <c r="AL6" s="202"/>
      <c r="AM6" s="532"/>
      <c r="AN6" s="533"/>
      <c r="AP6" s="26"/>
      <c r="AQ6" s="26"/>
      <c r="AR6" s="26"/>
      <c r="AS6" s="26"/>
      <c r="AT6" s="26"/>
      <c r="AU6" s="26"/>
      <c r="AV6" s="26"/>
      <c r="AW6" s="26"/>
      <c r="AX6" s="26"/>
      <c r="AY6" s="26"/>
      <c r="BA6" s="147"/>
      <c r="BB6" s="147"/>
      <c r="BC6" s="147"/>
      <c r="BD6" s="183"/>
      <c r="BE6" s="184"/>
      <c r="BF6" s="168"/>
      <c r="BG6" s="272"/>
      <c r="BH6" s="278"/>
      <c r="BI6" s="169"/>
    </row>
    <row r="7" spans="1:61" s="7" customFormat="1" ht="15" customHeight="1">
      <c r="A7" s="155" t="s">
        <v>10</v>
      </c>
      <c r="B7" s="466"/>
      <c r="C7" s="474"/>
      <c r="D7" s="475"/>
      <c r="E7" s="536"/>
      <c r="F7" s="537"/>
      <c r="G7" s="538"/>
      <c r="H7" s="194"/>
      <c r="I7" s="195"/>
      <c r="J7" s="196"/>
      <c r="K7" s="146"/>
      <c r="L7" s="146"/>
      <c r="M7" s="147"/>
      <c r="N7" s="147"/>
      <c r="O7" s="149"/>
      <c r="P7" s="158" t="s">
        <v>14</v>
      </c>
      <c r="Q7" s="466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8"/>
      <c r="AE7" s="536"/>
      <c r="AF7" s="537"/>
      <c r="AG7" s="537"/>
      <c r="AH7" s="537"/>
      <c r="AI7" s="538"/>
      <c r="AJ7" s="203"/>
      <c r="AK7" s="204"/>
      <c r="AL7" s="205"/>
      <c r="AM7" s="413"/>
      <c r="AN7" s="414"/>
      <c r="AP7" s="26"/>
      <c r="AQ7" s="26"/>
      <c r="AR7" s="26"/>
      <c r="AS7" s="26"/>
      <c r="AT7" s="26"/>
      <c r="AU7" s="26"/>
      <c r="AV7" s="26"/>
      <c r="AW7" s="26"/>
      <c r="AX7" s="26"/>
      <c r="AY7" s="26"/>
      <c r="BA7" s="147"/>
      <c r="BB7" s="147"/>
      <c r="BC7" s="147"/>
      <c r="BD7" s="183"/>
      <c r="BE7" s="184"/>
      <c r="BF7" s="170"/>
      <c r="BG7" s="272"/>
      <c r="BH7" s="278"/>
      <c r="BI7" s="169"/>
    </row>
    <row r="8" spans="1:61" s="3" customFormat="1" ht="15" customHeight="1">
      <c r="A8" s="155" t="s">
        <v>11</v>
      </c>
      <c r="B8" s="466"/>
      <c r="C8" s="474"/>
      <c r="D8" s="475"/>
      <c r="E8" s="536"/>
      <c r="F8" s="537"/>
      <c r="G8" s="538"/>
      <c r="H8" s="194"/>
      <c r="I8" s="195"/>
      <c r="J8" s="196"/>
      <c r="K8" s="150"/>
      <c r="L8" s="150"/>
      <c r="M8" s="151"/>
      <c r="N8" s="151"/>
      <c r="O8" s="149"/>
      <c r="P8" s="158" t="s">
        <v>4</v>
      </c>
      <c r="Q8" s="466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8"/>
      <c r="AE8" s="536"/>
      <c r="AF8" s="537"/>
      <c r="AG8" s="537"/>
      <c r="AH8" s="537"/>
      <c r="AI8" s="538"/>
      <c r="AJ8" s="203"/>
      <c r="AK8" s="204"/>
      <c r="AL8" s="205"/>
      <c r="AM8" s="413"/>
      <c r="AN8" s="414"/>
      <c r="AP8" s="27"/>
      <c r="AQ8" s="27"/>
      <c r="AR8" s="27"/>
      <c r="AS8" s="27"/>
      <c r="AT8" s="27"/>
      <c r="AU8" s="27"/>
      <c r="AV8" s="27"/>
      <c r="AW8" s="27"/>
      <c r="AX8" s="27"/>
      <c r="AY8" s="27"/>
      <c r="BA8" s="151"/>
      <c r="BB8" s="151"/>
      <c r="BC8" s="151"/>
      <c r="BD8" s="183"/>
      <c r="BE8" s="184"/>
      <c r="BF8" s="171"/>
      <c r="BG8" s="272"/>
      <c r="BH8" s="278"/>
      <c r="BI8" s="172"/>
    </row>
    <row r="9" spans="1:61" s="3" customFormat="1" ht="15" customHeight="1">
      <c r="A9" s="155" t="s">
        <v>12</v>
      </c>
      <c r="B9" s="466"/>
      <c r="C9" s="474"/>
      <c r="D9" s="475"/>
      <c r="E9" s="536"/>
      <c r="F9" s="537"/>
      <c r="G9" s="538"/>
      <c r="H9" s="194"/>
      <c r="I9" s="195"/>
      <c r="J9" s="196"/>
      <c r="K9" s="150"/>
      <c r="L9" s="150"/>
      <c r="M9" s="151"/>
      <c r="N9" s="151"/>
      <c r="O9" s="149"/>
      <c r="P9" s="158" t="s">
        <v>15</v>
      </c>
      <c r="Q9" s="466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8"/>
      <c r="AE9" s="431"/>
      <c r="AF9" s="432"/>
      <c r="AG9" s="432"/>
      <c r="AH9" s="432"/>
      <c r="AI9" s="433"/>
      <c r="AJ9" s="203"/>
      <c r="AK9" s="204"/>
      <c r="AL9" s="205"/>
      <c r="AM9" s="413"/>
      <c r="AN9" s="414"/>
      <c r="AP9" s="27"/>
      <c r="AQ9" s="27"/>
      <c r="AR9" s="27"/>
      <c r="AS9" s="27"/>
      <c r="AT9" s="27"/>
      <c r="AU9" s="27"/>
      <c r="AV9" s="27"/>
      <c r="AW9" s="27"/>
      <c r="AX9" s="27"/>
      <c r="AY9" s="27"/>
      <c r="BA9" s="151"/>
      <c r="BB9" s="151"/>
      <c r="BC9" s="151"/>
      <c r="BD9" s="183"/>
      <c r="BE9" s="184"/>
      <c r="BF9" s="171"/>
      <c r="BG9" s="272"/>
      <c r="BH9" s="278"/>
      <c r="BI9" s="172"/>
    </row>
    <row r="10" spans="1:61" s="3" customFormat="1" ht="15" customHeight="1">
      <c r="A10" s="156" t="s">
        <v>7</v>
      </c>
      <c r="B10" s="466"/>
      <c r="C10" s="476"/>
      <c r="D10" s="477"/>
      <c r="E10" s="536"/>
      <c r="F10" s="537"/>
      <c r="G10" s="538"/>
      <c r="H10" s="194"/>
      <c r="I10" s="195"/>
      <c r="J10" s="196"/>
      <c r="K10" s="150"/>
      <c r="L10" s="150"/>
      <c r="M10" s="151"/>
      <c r="N10" s="151"/>
      <c r="O10" s="149"/>
      <c r="P10" s="158" t="s">
        <v>7</v>
      </c>
      <c r="Q10" s="466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8"/>
      <c r="AE10" s="554"/>
      <c r="AF10" s="555"/>
      <c r="AG10" s="555"/>
      <c r="AH10" s="555"/>
      <c r="AI10" s="556"/>
      <c r="AJ10" s="203"/>
      <c r="AK10" s="204"/>
      <c r="AL10" s="205"/>
      <c r="AM10" s="413"/>
      <c r="AN10" s="414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BA10" s="151"/>
      <c r="BB10" s="151"/>
      <c r="BC10" s="151"/>
      <c r="BD10" s="183"/>
      <c r="BE10" s="184"/>
      <c r="BF10" s="172"/>
      <c r="BG10" s="272"/>
      <c r="BH10" s="278"/>
      <c r="BI10" s="172"/>
    </row>
    <row r="11" spans="1:61" s="3" customFormat="1" ht="15" customHeight="1" thickBot="1">
      <c r="A11" s="157" t="s">
        <v>8</v>
      </c>
      <c r="B11" s="478"/>
      <c r="C11" s="479"/>
      <c r="D11" s="480"/>
      <c r="E11" s="560"/>
      <c r="F11" s="561"/>
      <c r="G11" s="562"/>
      <c r="H11" s="197"/>
      <c r="I11" s="198"/>
      <c r="J11" s="199"/>
      <c r="K11" s="150"/>
      <c r="L11" s="150"/>
      <c r="M11" s="151"/>
      <c r="N11" s="151"/>
      <c r="O11" s="152"/>
      <c r="P11" s="159" t="s">
        <v>8</v>
      </c>
      <c r="Q11" s="478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2"/>
      <c r="AE11" s="545"/>
      <c r="AF11" s="546"/>
      <c r="AG11" s="546"/>
      <c r="AH11" s="546"/>
      <c r="AI11" s="547"/>
      <c r="AJ11" s="206"/>
      <c r="AK11" s="207"/>
      <c r="AL11" s="208"/>
      <c r="AM11" s="534"/>
      <c r="AN11" s="535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BA11" s="151"/>
      <c r="BB11" s="151"/>
      <c r="BC11" s="151"/>
      <c r="BD11" s="183"/>
      <c r="BE11" s="184"/>
      <c r="BF11" s="172"/>
      <c r="BG11" s="272"/>
      <c r="BH11" s="278"/>
      <c r="BI11" s="172"/>
    </row>
    <row r="12" spans="1:61" ht="12.75" customHeight="1" thickBot="1">
      <c r="AJ12" s="160"/>
      <c r="AL12" s="142"/>
      <c r="AN12" s="153"/>
      <c r="BE12" s="185"/>
    </row>
    <row r="13" spans="1:61" s="8" customFormat="1" ht="26.25" customHeight="1" thickBot="1">
      <c r="A13" s="513" t="s">
        <v>36</v>
      </c>
      <c r="B13" s="514"/>
      <c r="C13" s="434" t="s">
        <v>51</v>
      </c>
      <c r="D13" s="435"/>
      <c r="E13" s="9" t="s">
        <v>2</v>
      </c>
      <c r="F13" s="124" t="s">
        <v>3</v>
      </c>
      <c r="G13" s="46"/>
      <c r="H13" s="450" t="s">
        <v>51</v>
      </c>
      <c r="I13" s="450"/>
      <c r="J13" s="450"/>
      <c r="K13" s="450"/>
      <c r="L13" s="450"/>
      <c r="M13" s="450"/>
      <c r="N13" s="450"/>
      <c r="O13" s="450"/>
      <c r="P13" s="435"/>
      <c r="Q13" s="11" t="s">
        <v>2</v>
      </c>
      <c r="R13" s="9" t="s">
        <v>3</v>
      </c>
      <c r="S13" s="415" t="s">
        <v>52</v>
      </c>
      <c r="T13" s="416"/>
      <c r="U13" s="417"/>
      <c r="V13" s="415" t="s">
        <v>19</v>
      </c>
      <c r="W13" s="416"/>
      <c r="X13" s="417"/>
      <c r="Y13" s="415" t="s">
        <v>20</v>
      </c>
      <c r="Z13" s="416"/>
      <c r="AA13" s="417"/>
      <c r="AB13" s="415" t="s">
        <v>22</v>
      </c>
      <c r="AC13" s="416"/>
      <c r="AD13" s="417"/>
      <c r="AE13" s="415" t="s">
        <v>21</v>
      </c>
      <c r="AF13" s="416"/>
      <c r="AG13" s="417"/>
      <c r="AH13" s="415" t="s">
        <v>16</v>
      </c>
      <c r="AI13" s="416"/>
      <c r="AJ13" s="417"/>
      <c r="AK13" s="9"/>
      <c r="AL13" s="348" t="s">
        <v>17</v>
      </c>
      <c r="AM13" s="348"/>
      <c r="AN13" s="349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BA13" s="186"/>
      <c r="BB13" s="186"/>
      <c r="BC13" s="186"/>
      <c r="BD13" s="187"/>
      <c r="BE13" s="184"/>
      <c r="BF13" s="173"/>
      <c r="BG13" s="173"/>
      <c r="BI13" s="275"/>
    </row>
    <row r="14" spans="1:61" ht="15.6" customHeight="1">
      <c r="A14" s="41">
        <v>1</v>
      </c>
      <c r="B14" s="39" t="s">
        <v>0</v>
      </c>
      <c r="C14" s="453" t="str">
        <f>IF(B6="","",B6)</f>
        <v/>
      </c>
      <c r="D14" s="454"/>
      <c r="E14" s="212"/>
      <c r="F14" s="213"/>
      <c r="G14" s="39" t="s">
        <v>13</v>
      </c>
      <c r="H14" s="455" t="str">
        <f>IF(Q6="","",Q6)</f>
        <v/>
      </c>
      <c r="I14" s="456"/>
      <c r="J14" s="456"/>
      <c r="K14" s="456"/>
      <c r="L14" s="456"/>
      <c r="M14" s="456"/>
      <c r="N14" s="456"/>
      <c r="O14" s="456"/>
      <c r="P14" s="457"/>
      <c r="Q14" s="221"/>
      <c r="R14" s="213"/>
      <c r="S14" s="232"/>
      <c r="T14" s="127" t="s">
        <v>9</v>
      </c>
      <c r="U14" s="236"/>
      <c r="V14" s="240"/>
      <c r="W14" s="131" t="s">
        <v>9</v>
      </c>
      <c r="X14" s="236"/>
      <c r="Y14" s="240"/>
      <c r="Z14" s="131" t="s">
        <v>9</v>
      </c>
      <c r="AA14" s="236"/>
      <c r="AB14" s="240"/>
      <c r="AC14" s="131" t="s">
        <v>9</v>
      </c>
      <c r="AD14" s="236"/>
      <c r="AE14" s="240"/>
      <c r="AF14" s="131" t="s">
        <v>9</v>
      </c>
      <c r="AG14" s="244"/>
      <c r="AH14" s="315">
        <f>AP14+AR14+AT14+AV14+AX14</f>
        <v>0</v>
      </c>
      <c r="AI14" s="132" t="s">
        <v>9</v>
      </c>
      <c r="AJ14" s="320">
        <f>AQ14+AS14+AU14+AW14+AY14</f>
        <v>0</v>
      </c>
      <c r="AK14" s="280"/>
      <c r="AL14" s="323">
        <f>BA14</f>
        <v>0</v>
      </c>
      <c r="AM14" s="176" t="s">
        <v>9</v>
      </c>
      <c r="AN14" s="327">
        <f>BB14</f>
        <v>0</v>
      </c>
      <c r="AP14" s="37">
        <f>IF(S14&gt;U14,1,IF(S14=0,0,IF(S14&lt;U14,0)))</f>
        <v>0</v>
      </c>
      <c r="AQ14" s="37">
        <f>IF(S14&lt;U14,1,IF(U14=0,0,IF(U14&lt;S14,0)))</f>
        <v>0</v>
      </c>
      <c r="AR14" s="35">
        <f>IF(V14&gt;X14,1,IF(V14=0,0,IF(V14&lt;X14,0)))</f>
        <v>0</v>
      </c>
      <c r="AS14" s="35">
        <f>IF(V14&lt;X14,1,IF(X14=0,0,IF(X14&lt;V14,0)))</f>
        <v>0</v>
      </c>
      <c r="AT14" s="33">
        <f>IF(Y14&gt;AA14,1,IF(Y14=0,0,IF(Y14&lt;AA14,0)))</f>
        <v>0</v>
      </c>
      <c r="AU14" s="33">
        <f>IF(Y14&lt;AA14,1,IF(AA14=0,0,IF(AA14&lt;Y14,0)))</f>
        <v>0</v>
      </c>
      <c r="AV14" s="30">
        <f>IF(AB14&gt;AD14,1,IF(AB14=0,0,IF(AB14&lt;AD14,0)))</f>
        <v>0</v>
      </c>
      <c r="AW14" s="30">
        <f>IF(AB14&lt;AD14,1,IF(AD14=0,0,IF(AD14&lt;AB14,0)))</f>
        <v>0</v>
      </c>
      <c r="AX14" s="28">
        <f>IF(AE14&gt;AG14,1,IF(AE14=0,0,IF(AE14&lt;AG14,0)))</f>
        <v>0</v>
      </c>
      <c r="AY14" s="28">
        <f>IF(AE14&lt;AG14,1,IF(AG14=0,0,IF(AG14&lt;AE14,0)))</f>
        <v>0</v>
      </c>
      <c r="BA14" s="142">
        <f>IF(AH14=3,1,0)</f>
        <v>0</v>
      </c>
      <c r="BB14" s="142">
        <f>IF(AJ14=3,1,0)</f>
        <v>0</v>
      </c>
      <c r="BD14" s="187">
        <f>AP14+AR14+AT14+AV14+AX14</f>
        <v>0</v>
      </c>
      <c r="BE14" s="184">
        <f>AQ14+AS14+AU14+AW14+AY14</f>
        <v>0</v>
      </c>
      <c r="BF14" s="174"/>
      <c r="BG14" s="272"/>
      <c r="BH14" s="278"/>
      <c r="BI14" s="277"/>
    </row>
    <row r="15" spans="1:61" ht="15.6" customHeight="1">
      <c r="A15" s="42">
        <v>3</v>
      </c>
      <c r="B15" s="40" t="s">
        <v>10</v>
      </c>
      <c r="C15" s="441" t="str">
        <f>IF(B7="","",B7)</f>
        <v/>
      </c>
      <c r="D15" s="442"/>
      <c r="E15" s="214"/>
      <c r="F15" s="215"/>
      <c r="G15" s="40" t="s">
        <v>14</v>
      </c>
      <c r="H15" s="515" t="str">
        <f>IF(Q7="","",Q7)</f>
        <v/>
      </c>
      <c r="I15" s="516"/>
      <c r="J15" s="516"/>
      <c r="K15" s="516"/>
      <c r="L15" s="516"/>
      <c r="M15" s="516"/>
      <c r="N15" s="516"/>
      <c r="O15" s="516"/>
      <c r="P15" s="517"/>
      <c r="Q15" s="222"/>
      <c r="R15" s="215"/>
      <c r="S15" s="233"/>
      <c r="T15" s="128" t="s">
        <v>9</v>
      </c>
      <c r="U15" s="237"/>
      <c r="V15" s="241"/>
      <c r="W15" s="128" t="s">
        <v>9</v>
      </c>
      <c r="X15" s="237"/>
      <c r="Y15" s="241"/>
      <c r="Z15" s="128" t="s">
        <v>9</v>
      </c>
      <c r="AA15" s="237"/>
      <c r="AB15" s="241"/>
      <c r="AC15" s="128" t="s">
        <v>9</v>
      </c>
      <c r="AD15" s="237"/>
      <c r="AE15" s="241"/>
      <c r="AF15" s="128" t="s">
        <v>9</v>
      </c>
      <c r="AG15" s="245"/>
      <c r="AH15" s="316">
        <f>AP15+AR15+AT15+AV15+AX15</f>
        <v>0</v>
      </c>
      <c r="AI15" s="314" t="s">
        <v>9</v>
      </c>
      <c r="AJ15" s="321">
        <f>AQ15+AS15+AU15+AW15+AY15</f>
        <v>0</v>
      </c>
      <c r="AK15" s="281"/>
      <c r="AL15" s="324">
        <f>AL22+BA15</f>
        <v>0</v>
      </c>
      <c r="AM15" s="177" t="s">
        <v>9</v>
      </c>
      <c r="AN15" s="328">
        <f>AN22+BB15</f>
        <v>0</v>
      </c>
      <c r="AP15" s="37">
        <f>IF(S15&gt;U15,1,IF(S15=0,0,IF(S15&lt;U15,0)))</f>
        <v>0</v>
      </c>
      <c r="AQ15" s="37">
        <f>IF(S15&lt;U15,1,IF(U15=0,0,IF(U15&lt;S15,0)))</f>
        <v>0</v>
      </c>
      <c r="AR15" s="35">
        <f>IF(V15&gt;X15,1,IF(V15=0,0,IF(V15&lt;X15,0)))</f>
        <v>0</v>
      </c>
      <c r="AS15" s="35">
        <f>IF(V15&lt;X15,1,IF(X15=0,0,IF(X15&lt;V15,0)))</f>
        <v>0</v>
      </c>
      <c r="AT15" s="33">
        <f>IF(Y15&gt;AA15,1,IF(Y15=0,0,IF(Y15&lt;AA15,0)))</f>
        <v>0</v>
      </c>
      <c r="AU15" s="33">
        <f>IF(Y15&lt;AA15,1,IF(AA15=0,0,IF(AA15&lt;Y15,0)))</f>
        <v>0</v>
      </c>
      <c r="AV15" s="30">
        <f>IF(AB15&gt;AD15,1,IF(AB15=0,0,IF(AB15&lt;AD15,0)))</f>
        <v>0</v>
      </c>
      <c r="AW15" s="30">
        <f>IF(AB15&lt;AD15,1,IF(AD15=0,0,IF(AD15&lt;AB15,0)))</f>
        <v>0</v>
      </c>
      <c r="AX15" s="28">
        <f>IF(AE15&gt;AG15,1,IF(AE15=0,0,IF(AE15&lt;AG15,0)))</f>
        <v>0</v>
      </c>
      <c r="AY15" s="28">
        <f>IF(AE15&lt;AG15,1,IF(AG15=0,0,IF(AG15&lt;AE15,0)))</f>
        <v>0</v>
      </c>
      <c r="BA15" s="142">
        <f>IF(AH15=3,1,0)</f>
        <v>0</v>
      </c>
      <c r="BB15" s="142">
        <f>IF(AJ15=3,1,0)</f>
        <v>0</v>
      </c>
      <c r="BD15" s="187">
        <f t="shared" ref="BD15:BD19" si="0">AP15+AR15+AT15+AV15+AX15</f>
        <v>0</v>
      </c>
      <c r="BE15" s="184">
        <f t="shared" ref="BE15:BE19" si="1">AQ15+AS15+AU15+AW15+AY15</f>
        <v>0</v>
      </c>
      <c r="BF15" s="174"/>
      <c r="BG15" s="272"/>
      <c r="BH15" s="278"/>
      <c r="BI15" s="277"/>
    </row>
    <row r="16" spans="1:61" ht="15.6" customHeight="1">
      <c r="A16" s="406">
        <v>5</v>
      </c>
      <c r="B16" s="209"/>
      <c r="C16" s="443" t="str">
        <f>IF(ISNA(VLOOKUP(B16,$A$6:$B$11,1,FALSE)),"",VLOOKUP(B16,$A$6:$B$11,2,FALSE))</f>
        <v/>
      </c>
      <c r="D16" s="444"/>
      <c r="E16" s="216"/>
      <c r="F16" s="493"/>
      <c r="G16" s="209"/>
      <c r="H16" s="447" t="str">
        <f>IF(ISNA(VLOOKUP(G16,$P$6:$Q$11,1,FALSE)),"",VLOOKUP(G16,$P$6:$Q$11,2,FALSE))</f>
        <v/>
      </c>
      <c r="I16" s="448"/>
      <c r="J16" s="448"/>
      <c r="K16" s="448"/>
      <c r="L16" s="448"/>
      <c r="M16" s="448"/>
      <c r="N16" s="448"/>
      <c r="O16" s="448"/>
      <c r="P16" s="449"/>
      <c r="Q16" s="230"/>
      <c r="R16" s="493"/>
      <c r="S16" s="524"/>
      <c r="T16" s="425" t="s">
        <v>9</v>
      </c>
      <c r="U16" s="427"/>
      <c r="V16" s="451"/>
      <c r="W16" s="425" t="s">
        <v>9</v>
      </c>
      <c r="X16" s="427"/>
      <c r="Y16" s="451"/>
      <c r="Z16" s="425" t="s">
        <v>9</v>
      </c>
      <c r="AA16" s="427"/>
      <c r="AB16" s="451"/>
      <c r="AC16" s="425" t="s">
        <v>9</v>
      </c>
      <c r="AD16" s="427"/>
      <c r="AE16" s="451"/>
      <c r="AF16" s="425" t="s">
        <v>9</v>
      </c>
      <c r="AG16" s="526"/>
      <c r="AH16" s="497">
        <f>AP16+AR16+AT16+AV16+AX16</f>
        <v>0</v>
      </c>
      <c r="AI16" s="410" t="s">
        <v>9</v>
      </c>
      <c r="AJ16" s="350">
        <f>AQ16+AS16+AU16+AW16+AY16</f>
        <v>0</v>
      </c>
      <c r="AK16" s="282"/>
      <c r="AL16" s="352">
        <f>AL23+BA16</f>
        <v>0</v>
      </c>
      <c r="AM16" s="423" t="s">
        <v>9</v>
      </c>
      <c r="AN16" s="421">
        <f>AN23+BB16</f>
        <v>0</v>
      </c>
      <c r="AP16" s="37">
        <f>IF(S16&gt;U16,1,IF(S16=0,0,IF(S16&lt;U16,0)))</f>
        <v>0</v>
      </c>
      <c r="AQ16" s="37">
        <f>IF(S16&lt;U16,1,IF(U16=0,0,IF(U16&lt;S16,0)))</f>
        <v>0</v>
      </c>
      <c r="AR16" s="35">
        <f>IF(V16&gt;X16,1,IF(V16=0,0,IF(V16&lt;X16,0)))</f>
        <v>0</v>
      </c>
      <c r="AS16" s="35">
        <f>IF(V16&lt;X16,1,IF(X16=0,0,IF(X16&lt;V16,0)))</f>
        <v>0</v>
      </c>
      <c r="AT16" s="33">
        <f>IF(Y16&gt;AA16,1,IF(Y16=0,0,IF(Y16&lt;AA16,0)))</f>
        <v>0</v>
      </c>
      <c r="AU16" s="33">
        <f>IF(Y16&lt;AA16,1,IF(AA16=0,0,IF(AA16&lt;Y16,0)))</f>
        <v>0</v>
      </c>
      <c r="AV16" s="30">
        <f>IF(AB16&gt;AD16,1,IF(AB16=0,0,IF(AB16&lt;AD16,0)))</f>
        <v>0</v>
      </c>
      <c r="AW16" s="30">
        <f>IF(AB16&lt;AD16,1,IF(AD16=0,0,IF(AD16&lt;AB16,0)))</f>
        <v>0</v>
      </c>
      <c r="AX16" s="28">
        <f>IF(AE16&gt;AG16,1,IF(AE16=0,0,IF(AE16&lt;AG16,0)))</f>
        <v>0</v>
      </c>
      <c r="AY16" s="28">
        <f>IF(AE16&lt;AG16,1,IF(AG16=0,0,IF(AG16&lt;AE16,0)))</f>
        <v>0</v>
      </c>
      <c r="BA16" s="142">
        <f>IF(AH16=3,1,0)</f>
        <v>0</v>
      </c>
      <c r="BB16" s="142">
        <f>IF(AJ16=3,1,0)</f>
        <v>0</v>
      </c>
      <c r="BD16" s="187">
        <f t="shared" si="0"/>
        <v>0</v>
      </c>
      <c r="BE16" s="184">
        <f t="shared" si="1"/>
        <v>0</v>
      </c>
      <c r="BF16" s="174"/>
      <c r="BG16" s="272"/>
      <c r="BH16" s="278"/>
      <c r="BI16" s="277"/>
    </row>
    <row r="17" spans="1:62" ht="15.6" customHeight="1">
      <c r="A17" s="407"/>
      <c r="B17" s="210"/>
      <c r="C17" s="445" t="str">
        <f>IF(ISNA(VLOOKUP(B17,$A$6:$B$11,1,FALSE)),"",VLOOKUP(B17,$A$6:$B$11,2,FALSE))</f>
        <v/>
      </c>
      <c r="D17" s="446"/>
      <c r="E17" s="214"/>
      <c r="F17" s="494"/>
      <c r="G17" s="210"/>
      <c r="H17" s="445" t="str">
        <f>IF(ISNA(VLOOKUP(G17,$P$6:$Q$11,1,FALSE)),"",VLOOKUP(G17,$P$6:$Q$11,2,FALSE))</f>
        <v/>
      </c>
      <c r="I17" s="485"/>
      <c r="J17" s="485"/>
      <c r="K17" s="485"/>
      <c r="L17" s="485"/>
      <c r="M17" s="485"/>
      <c r="N17" s="485"/>
      <c r="O17" s="485"/>
      <c r="P17" s="486"/>
      <c r="Q17" s="222"/>
      <c r="R17" s="494"/>
      <c r="S17" s="525"/>
      <c r="T17" s="426"/>
      <c r="U17" s="428"/>
      <c r="V17" s="452"/>
      <c r="W17" s="426"/>
      <c r="X17" s="428"/>
      <c r="Y17" s="452"/>
      <c r="Z17" s="426"/>
      <c r="AA17" s="428"/>
      <c r="AB17" s="452"/>
      <c r="AC17" s="426"/>
      <c r="AD17" s="428"/>
      <c r="AE17" s="452"/>
      <c r="AF17" s="426"/>
      <c r="AG17" s="527"/>
      <c r="AH17" s="498"/>
      <c r="AI17" s="411"/>
      <c r="AJ17" s="351"/>
      <c r="AK17" s="281"/>
      <c r="AL17" s="353"/>
      <c r="AM17" s="424"/>
      <c r="AN17" s="422"/>
      <c r="AP17" s="38"/>
      <c r="AQ17" s="38"/>
      <c r="AR17" s="36"/>
      <c r="AS17" s="36"/>
      <c r="AT17" s="34"/>
      <c r="AU17" s="34"/>
      <c r="AV17" s="31"/>
      <c r="AW17" s="32"/>
      <c r="AX17" s="29"/>
      <c r="AY17" s="29"/>
      <c r="BD17" s="187"/>
      <c r="BE17" s="184"/>
      <c r="BF17" s="174"/>
      <c r="BG17" s="272"/>
      <c r="BH17" s="278"/>
      <c r="BI17" s="277"/>
      <c r="BJ17" s="277"/>
    </row>
    <row r="18" spans="1:62" ht="15.6" customHeight="1">
      <c r="A18" s="44">
        <v>7</v>
      </c>
      <c r="B18" s="211" t="s">
        <v>0</v>
      </c>
      <c r="C18" s="469" t="str">
        <f>IF(B6="","",IF(ISNA(VLOOKUP(B18,$A$6:$B$11,1,FALSE)),"",VLOOKUP(B18,$A$6:$B$11,2,FALSE)))</f>
        <v/>
      </c>
      <c r="D18" s="470"/>
      <c r="E18" s="217"/>
      <c r="F18" s="218"/>
      <c r="G18" s="211" t="s">
        <v>14</v>
      </c>
      <c r="H18" s="438" t="str">
        <f>IF(Q7="","",IF(ISNA(VLOOKUP(G18,$P$6:$Q$11,1,FALSE)),"",VLOOKUP(G18,$P$6:$Q$11,2,FALSE)))</f>
        <v/>
      </c>
      <c r="I18" s="439"/>
      <c r="J18" s="439"/>
      <c r="K18" s="439"/>
      <c r="L18" s="439"/>
      <c r="M18" s="439"/>
      <c r="N18" s="439"/>
      <c r="O18" s="439"/>
      <c r="P18" s="440"/>
      <c r="Q18" s="223"/>
      <c r="R18" s="218"/>
      <c r="S18" s="234"/>
      <c r="T18" s="129" t="s">
        <v>9</v>
      </c>
      <c r="U18" s="238"/>
      <c r="V18" s="242"/>
      <c r="W18" s="129" t="s">
        <v>9</v>
      </c>
      <c r="X18" s="238"/>
      <c r="Y18" s="242"/>
      <c r="Z18" s="129" t="s">
        <v>9</v>
      </c>
      <c r="AA18" s="238"/>
      <c r="AB18" s="242"/>
      <c r="AC18" s="129" t="s">
        <v>9</v>
      </c>
      <c r="AD18" s="238"/>
      <c r="AE18" s="242"/>
      <c r="AF18" s="129" t="s">
        <v>9</v>
      </c>
      <c r="AG18" s="246"/>
      <c r="AH18" s="317">
        <f>AP18+AR18+AT18+AV18+AX18</f>
        <v>0</v>
      </c>
      <c r="AI18" s="133" t="s">
        <v>9</v>
      </c>
      <c r="AJ18" s="322">
        <f>AQ18+AS18+AU18+AW18+AY18</f>
        <v>0</v>
      </c>
      <c r="AK18" s="283"/>
      <c r="AL18" s="325">
        <f>AL24+BA18</f>
        <v>0</v>
      </c>
      <c r="AM18" s="178" t="s">
        <v>9</v>
      </c>
      <c r="AN18" s="329">
        <f>AN24+BB18</f>
        <v>0</v>
      </c>
      <c r="AP18" s="37">
        <f>IF(S18&gt;U18,1,IF(S18=0,0,IF(S18&lt;U18,0)))</f>
        <v>0</v>
      </c>
      <c r="AQ18" s="37">
        <f>IF(S18&lt;U18,1,IF(U18=0,0,IF(U18&lt;S18,0)))</f>
        <v>0</v>
      </c>
      <c r="AR18" s="35">
        <f>IF(V18&gt;X18,1,IF(V18=0,0,IF(V18&lt;X18,0)))</f>
        <v>0</v>
      </c>
      <c r="AS18" s="35">
        <f>IF(V18&lt;X18,1,IF(X18=0,0,IF(X18&lt;V18,0)))</f>
        <v>0</v>
      </c>
      <c r="AT18" s="33">
        <f>IF(Y18&gt;AA18,1,IF(Y18=0,0,IF(Y18&lt;AA18,0)))</f>
        <v>0</v>
      </c>
      <c r="AU18" s="33">
        <f>IF(Y18&lt;AA18,1,IF(AA18=0,0,IF(AA18&lt;Y18,0)))</f>
        <v>0</v>
      </c>
      <c r="AV18" s="30">
        <f>IF(AB18&gt;AD18,1,IF(AB18=0,0,IF(AB18&lt;AD18,0)))</f>
        <v>0</v>
      </c>
      <c r="AW18" s="30">
        <f>IF(AB18&lt;AD18,1,IF(AD18=0,0,IF(AD18&lt;AB18,0)))</f>
        <v>0</v>
      </c>
      <c r="AX18" s="28">
        <f>IF(AE18&gt;AG18,1,IF(AE18=0,0,IF(AE18&lt;AG18,0)))</f>
        <v>0</v>
      </c>
      <c r="AY18" s="28">
        <f>IF(AE18&lt;AG18,1,IF(AG18=0,0,IF(AG18&lt;AE18,0)))</f>
        <v>0</v>
      </c>
      <c r="BA18" s="142">
        <f>IF(AH18=3,1,0)</f>
        <v>0</v>
      </c>
      <c r="BB18" s="142">
        <f>IF(AJ18=3,1,0)</f>
        <v>0</v>
      </c>
      <c r="BD18" s="187">
        <f t="shared" si="0"/>
        <v>0</v>
      </c>
      <c r="BE18" s="184">
        <f t="shared" si="1"/>
        <v>0</v>
      </c>
      <c r="BF18" s="174"/>
      <c r="BG18" s="272"/>
      <c r="BH18" s="278"/>
      <c r="BI18" s="277"/>
    </row>
    <row r="19" spans="1:62" ht="15.6" customHeight="1">
      <c r="A19" s="45">
        <v>9</v>
      </c>
      <c r="B19" s="210" t="s">
        <v>10</v>
      </c>
      <c r="C19" s="436" t="str">
        <f>IF(B7="","",IF(ISNA(VLOOKUP(B19,$A$6:$B$11,1,FALSE)),"",VLOOKUP(B19,$A$6:$B$11,2,FALSE)))</f>
        <v/>
      </c>
      <c r="D19" s="437"/>
      <c r="E19" s="219"/>
      <c r="F19" s="220"/>
      <c r="G19" s="210" t="s">
        <v>13</v>
      </c>
      <c r="H19" s="460" t="str">
        <f>IF(Q6="","",IF(ISNA(VLOOKUP(G19,$P$6:$Q$11,1,FALSE)),"",VLOOKUP(G19,$P$6:$Q$11,2,FALSE)))</f>
        <v/>
      </c>
      <c r="I19" s="461"/>
      <c r="J19" s="461"/>
      <c r="K19" s="461"/>
      <c r="L19" s="461"/>
      <c r="M19" s="461"/>
      <c r="N19" s="461"/>
      <c r="O19" s="461"/>
      <c r="P19" s="462"/>
      <c r="Q19" s="224"/>
      <c r="R19" s="220"/>
      <c r="S19" s="235"/>
      <c r="T19" s="130" t="s">
        <v>9</v>
      </c>
      <c r="U19" s="239"/>
      <c r="V19" s="243"/>
      <c r="W19" s="130" t="s">
        <v>9</v>
      </c>
      <c r="X19" s="239"/>
      <c r="Y19" s="243"/>
      <c r="Z19" s="130" t="s">
        <v>9</v>
      </c>
      <c r="AA19" s="239"/>
      <c r="AB19" s="243"/>
      <c r="AC19" s="130" t="s">
        <v>9</v>
      </c>
      <c r="AD19" s="239"/>
      <c r="AE19" s="243"/>
      <c r="AF19" s="130" t="s">
        <v>9</v>
      </c>
      <c r="AG19" s="247"/>
      <c r="AH19" s="318">
        <f>AP19+AR19+AT19+AV19+AX19</f>
        <v>0</v>
      </c>
      <c r="AI19" s="134" t="s">
        <v>9</v>
      </c>
      <c r="AJ19" s="319">
        <f>AQ19+AS19+AU19+AW19+AY19</f>
        <v>0</v>
      </c>
      <c r="AK19" s="284"/>
      <c r="AL19" s="326">
        <f>AL26+BA19</f>
        <v>0</v>
      </c>
      <c r="AM19" s="179" t="s">
        <v>9</v>
      </c>
      <c r="AN19" s="330">
        <f>AN26+BB19</f>
        <v>0</v>
      </c>
      <c r="AP19" s="37">
        <f>IF(S19&gt;U19,1,IF(S19=0,0,IF(S19&lt;U19,0)))</f>
        <v>0</v>
      </c>
      <c r="AQ19" s="37">
        <f>IF(S19&lt;U19,1,IF(U19=0,0,IF(U19&lt;S19,0)))</f>
        <v>0</v>
      </c>
      <c r="AR19" s="35">
        <f>IF(V19&gt;X19,1,IF(V19=0,0,IF(V19&lt;X19,0)))</f>
        <v>0</v>
      </c>
      <c r="AS19" s="35">
        <f>IF(V19&lt;X19,1,IF(X19=0,0,IF(X19&lt;V19,0)))</f>
        <v>0</v>
      </c>
      <c r="AT19" s="33">
        <f>IF(Y19&gt;AA19,1,IF(Y19=0,0,IF(Y19&lt;AA19,0)))</f>
        <v>0</v>
      </c>
      <c r="AU19" s="33">
        <f>IF(Y19&lt;AA19,1,IF(AA19=0,0,IF(AA19&lt;Y19,0)))</f>
        <v>0</v>
      </c>
      <c r="AV19" s="30">
        <f>IF(AB19&gt;AD19,1,IF(AB19=0,0,IF(AB19&lt;AD19,0)))</f>
        <v>0</v>
      </c>
      <c r="AW19" s="30">
        <f>IF(AB19&lt;AD19,1,IF(AD19=0,0,IF(AD19&lt;AB19,0)))</f>
        <v>0</v>
      </c>
      <c r="AX19" s="28">
        <f>IF(AE19&gt;AG19,1,IF(AE19=0,0,IF(AE19&lt;AG19,0)))</f>
        <v>0</v>
      </c>
      <c r="AY19" s="28">
        <f>IF(AE19&lt;AG19,1,IF(AG19=0,0,IF(AG19&lt;AE19,0)))</f>
        <v>0</v>
      </c>
      <c r="BA19" s="142">
        <f>IF(AH19=3,1,0)</f>
        <v>0</v>
      </c>
      <c r="BB19" s="142">
        <f>IF(AJ19=3,1,0)</f>
        <v>0</v>
      </c>
      <c r="BD19" s="187">
        <f t="shared" si="0"/>
        <v>0</v>
      </c>
      <c r="BE19" s="184">
        <f t="shared" si="1"/>
        <v>0</v>
      </c>
      <c r="BF19" s="174"/>
      <c r="BG19" s="272"/>
      <c r="BH19" s="278"/>
      <c r="BI19" s="277"/>
    </row>
    <row r="20" spans="1:62" ht="13.95" customHeight="1" thickBot="1">
      <c r="A20" s="48"/>
      <c r="B20" s="49"/>
      <c r="C20" s="50"/>
      <c r="D20" s="50"/>
      <c r="E20" s="51"/>
      <c r="F20" s="51"/>
      <c r="G20" s="49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54"/>
      <c r="S20" s="55"/>
      <c r="T20" s="56"/>
      <c r="U20" s="57"/>
      <c r="V20" s="55"/>
      <c r="W20" s="56"/>
      <c r="X20" s="57"/>
      <c r="Y20" s="55"/>
      <c r="Z20" s="56"/>
      <c r="AA20" s="57"/>
      <c r="AB20" s="55"/>
      <c r="AC20" s="56"/>
      <c r="AD20" s="57"/>
      <c r="AE20" s="55"/>
      <c r="AF20" s="56"/>
      <c r="AG20" s="57"/>
      <c r="AH20" s="58"/>
      <c r="AI20" s="59"/>
      <c r="AJ20" s="60"/>
      <c r="AK20" s="61"/>
      <c r="AL20" s="67"/>
      <c r="AM20" s="68"/>
      <c r="AN20" s="69"/>
      <c r="AP20" s="182"/>
      <c r="AQ20" s="182"/>
      <c r="AR20" s="182"/>
      <c r="AS20" s="182"/>
      <c r="AT20" s="182"/>
      <c r="AU20" s="182"/>
      <c r="AV20" s="182"/>
      <c r="AW20" s="26"/>
      <c r="AX20" s="182"/>
      <c r="AY20" s="182"/>
      <c r="BD20" s="187"/>
      <c r="BE20" s="184"/>
      <c r="BF20" s="174"/>
      <c r="BG20" s="272"/>
      <c r="BH20" s="278"/>
    </row>
    <row r="21" spans="1:62" ht="26.25" customHeight="1" thickBot="1">
      <c r="A21" s="513" t="s">
        <v>37</v>
      </c>
      <c r="B21" s="514"/>
      <c r="C21" s="434" t="s">
        <v>51</v>
      </c>
      <c r="D21" s="435"/>
      <c r="E21" s="9" t="s">
        <v>2</v>
      </c>
      <c r="F21" s="10" t="s">
        <v>3</v>
      </c>
      <c r="G21" s="46"/>
      <c r="H21" s="450" t="s">
        <v>51</v>
      </c>
      <c r="I21" s="450"/>
      <c r="J21" s="450"/>
      <c r="K21" s="450"/>
      <c r="L21" s="450"/>
      <c r="M21" s="450"/>
      <c r="N21" s="450"/>
      <c r="O21" s="450"/>
      <c r="P21" s="435"/>
      <c r="Q21" s="11" t="s">
        <v>2</v>
      </c>
      <c r="R21" s="9" t="s">
        <v>3</v>
      </c>
      <c r="S21" s="415" t="s">
        <v>18</v>
      </c>
      <c r="T21" s="416"/>
      <c r="U21" s="417"/>
      <c r="V21" s="415" t="s">
        <v>19</v>
      </c>
      <c r="W21" s="416"/>
      <c r="X21" s="417"/>
      <c r="Y21" s="415" t="s">
        <v>20</v>
      </c>
      <c r="Z21" s="416"/>
      <c r="AA21" s="417"/>
      <c r="AB21" s="415" t="s">
        <v>22</v>
      </c>
      <c r="AC21" s="416"/>
      <c r="AD21" s="417"/>
      <c r="AE21" s="415" t="s">
        <v>21</v>
      </c>
      <c r="AF21" s="416"/>
      <c r="AG21" s="417"/>
      <c r="AH21" s="415" t="s">
        <v>16</v>
      </c>
      <c r="AI21" s="416"/>
      <c r="AJ21" s="417"/>
      <c r="AK21" s="9"/>
      <c r="AL21" s="348" t="s">
        <v>17</v>
      </c>
      <c r="AM21" s="348"/>
      <c r="AN21" s="349"/>
      <c r="BD21" s="187"/>
      <c r="BE21" s="184"/>
      <c r="BF21" s="174"/>
      <c r="BG21" s="272"/>
      <c r="BH21" s="278"/>
    </row>
    <row r="22" spans="1:62" ht="15.6" customHeight="1">
      <c r="A22" s="42">
        <v>2</v>
      </c>
      <c r="B22" s="47" t="s">
        <v>11</v>
      </c>
      <c r="C22" s="453" t="str">
        <f>IF(B8="","",B8)</f>
        <v/>
      </c>
      <c r="D22" s="454"/>
      <c r="E22" s="214"/>
      <c r="F22" s="215"/>
      <c r="G22" s="40" t="s">
        <v>4</v>
      </c>
      <c r="H22" s="455" t="str">
        <f>IF(Q8="","",Q8)</f>
        <v/>
      </c>
      <c r="I22" s="456"/>
      <c r="J22" s="456"/>
      <c r="K22" s="456"/>
      <c r="L22" s="456"/>
      <c r="M22" s="456"/>
      <c r="N22" s="456"/>
      <c r="O22" s="456"/>
      <c r="P22" s="457"/>
      <c r="Q22" s="222"/>
      <c r="R22" s="229"/>
      <c r="S22" s="233"/>
      <c r="T22" s="128" t="s">
        <v>9</v>
      </c>
      <c r="U22" s="237"/>
      <c r="V22" s="241"/>
      <c r="W22" s="128" t="s">
        <v>9</v>
      </c>
      <c r="X22" s="237"/>
      <c r="Y22" s="241"/>
      <c r="Z22" s="128" t="s">
        <v>9</v>
      </c>
      <c r="AA22" s="237"/>
      <c r="AB22" s="241"/>
      <c r="AC22" s="128" t="s">
        <v>9</v>
      </c>
      <c r="AD22" s="237"/>
      <c r="AE22" s="241"/>
      <c r="AF22" s="128" t="s">
        <v>9</v>
      </c>
      <c r="AG22" s="245"/>
      <c r="AH22" s="331">
        <f>AP22+AR22+AT22+AV22+AX22</f>
        <v>0</v>
      </c>
      <c r="AI22" s="139" t="s">
        <v>9</v>
      </c>
      <c r="AJ22" s="333">
        <f>AQ22+AS22+AU22+AW22+AY22</f>
        <v>0</v>
      </c>
      <c r="AK22" s="281"/>
      <c r="AL22" s="334">
        <f>AL14+BA22</f>
        <v>0</v>
      </c>
      <c r="AM22" s="286" t="s">
        <v>9</v>
      </c>
      <c r="AN22" s="338">
        <f>AN14+BB22</f>
        <v>0</v>
      </c>
      <c r="AP22" s="37">
        <f t="shared" ref="AP22:AP27" si="2">IF(S22&gt;U22,1,IF(S22=0,0,IF(S22&lt;U22,0)))</f>
        <v>0</v>
      </c>
      <c r="AQ22" s="37">
        <f t="shared" ref="AQ22:AQ27" si="3">IF(S22&lt;U22,1,IF(U22=0,0,IF(U22&lt;S22,0)))</f>
        <v>0</v>
      </c>
      <c r="AR22" s="35">
        <f t="shared" ref="AR22:AR27" si="4">IF(V22&gt;X22,1,IF(V22=0,0,IF(V22&lt;X22,0)))</f>
        <v>0</v>
      </c>
      <c r="AS22" s="35">
        <f t="shared" ref="AS22:AS27" si="5">IF(V22&lt;X22,1,IF(X22=0,0,IF(X22&lt;V22,0)))</f>
        <v>0</v>
      </c>
      <c r="AT22" s="33">
        <f t="shared" ref="AT22:AT27" si="6">IF(Y22&gt;AA22,1,IF(Y22=0,0,IF(Y22&lt;AA22,0)))</f>
        <v>0</v>
      </c>
      <c r="AU22" s="33">
        <f t="shared" ref="AU22:AU27" si="7">IF(Y22&lt;AA22,1,IF(AA22=0,0,IF(AA22&lt;Y22,0)))</f>
        <v>0</v>
      </c>
      <c r="AV22" s="30">
        <f t="shared" ref="AV22:AV27" si="8">IF(AB22&gt;AD22,1,IF(AB22=0,0,IF(AB22&lt;AD22,0)))</f>
        <v>0</v>
      </c>
      <c r="AW22" s="30">
        <f>IF(AB22&lt;AD22,1,IF(AD22=0,0,IF(AD22&lt;AB22,0)))</f>
        <v>0</v>
      </c>
      <c r="AX22" s="28">
        <f t="shared" ref="AX22:AX27" si="9">IF(AE22&gt;AG22,1,IF(AE22=0,0,IF(AE22&lt;AG22,0)))</f>
        <v>0</v>
      </c>
      <c r="AY22" s="28">
        <f t="shared" ref="AY22:AY27" si="10">IF(AE22&lt;AG22,1,IF(AG22=0,0,IF(AG22&lt;AE22,0)))</f>
        <v>0</v>
      </c>
      <c r="BA22" s="142">
        <f t="shared" ref="BA22:BA27" si="11">IF(AH22=3,1,0)</f>
        <v>0</v>
      </c>
      <c r="BB22" s="142">
        <f t="shared" ref="BB22:BB27" si="12">IF(AJ22=3,1,0)</f>
        <v>0</v>
      </c>
      <c r="BD22" s="187">
        <f t="shared" ref="BD22:BE27" si="13">AP22+AR22+AT22+AV22+AX22</f>
        <v>0</v>
      </c>
      <c r="BE22" s="184">
        <f t="shared" si="13"/>
        <v>0</v>
      </c>
      <c r="BF22" s="174"/>
      <c r="BG22" s="272"/>
      <c r="BH22" s="278"/>
      <c r="BI22" s="277"/>
    </row>
    <row r="23" spans="1:62" ht="15.6" customHeight="1">
      <c r="A23" s="42">
        <v>4</v>
      </c>
      <c r="B23" s="40" t="s">
        <v>12</v>
      </c>
      <c r="C23" s="441" t="str">
        <f>IF(B9="","",B9)</f>
        <v/>
      </c>
      <c r="D23" s="442"/>
      <c r="E23" s="214"/>
      <c r="F23" s="215"/>
      <c r="G23" s="40" t="s">
        <v>15</v>
      </c>
      <c r="H23" s="515" t="str">
        <f>IF(Q9="","",Q9)</f>
        <v/>
      </c>
      <c r="I23" s="516"/>
      <c r="J23" s="516"/>
      <c r="K23" s="516"/>
      <c r="L23" s="516"/>
      <c r="M23" s="516"/>
      <c r="N23" s="516"/>
      <c r="O23" s="516"/>
      <c r="P23" s="517"/>
      <c r="Q23" s="222"/>
      <c r="R23" s="215"/>
      <c r="S23" s="233"/>
      <c r="T23" s="128" t="s">
        <v>9</v>
      </c>
      <c r="U23" s="237"/>
      <c r="V23" s="241"/>
      <c r="W23" s="128" t="s">
        <v>9</v>
      </c>
      <c r="X23" s="237"/>
      <c r="Y23" s="241"/>
      <c r="Z23" s="128" t="s">
        <v>9</v>
      </c>
      <c r="AA23" s="237"/>
      <c r="AB23" s="241"/>
      <c r="AC23" s="128" t="s">
        <v>9</v>
      </c>
      <c r="AD23" s="237"/>
      <c r="AE23" s="241"/>
      <c r="AF23" s="128" t="s">
        <v>9</v>
      </c>
      <c r="AG23" s="245"/>
      <c r="AH23" s="331">
        <f>AP23+AR23+AT23+AV23+AX23</f>
        <v>0</v>
      </c>
      <c r="AI23" s="134" t="s">
        <v>9</v>
      </c>
      <c r="AJ23" s="333">
        <f>AQ23+AS23+AU23+AW23+AY23</f>
        <v>0</v>
      </c>
      <c r="AK23" s="281"/>
      <c r="AL23" s="335">
        <f>AL15+BA23</f>
        <v>0</v>
      </c>
      <c r="AM23" s="180" t="s">
        <v>9</v>
      </c>
      <c r="AN23" s="338">
        <f>AN15+BB23</f>
        <v>0</v>
      </c>
      <c r="AP23" s="37">
        <f t="shared" si="2"/>
        <v>0</v>
      </c>
      <c r="AQ23" s="37">
        <f t="shared" si="3"/>
        <v>0</v>
      </c>
      <c r="AR23" s="35">
        <f t="shared" si="4"/>
        <v>0</v>
      </c>
      <c r="AS23" s="35">
        <f t="shared" si="5"/>
        <v>0</v>
      </c>
      <c r="AT23" s="33">
        <f t="shared" si="6"/>
        <v>0</v>
      </c>
      <c r="AU23" s="33">
        <f t="shared" si="7"/>
        <v>0</v>
      </c>
      <c r="AV23" s="30">
        <f t="shared" si="8"/>
        <v>0</v>
      </c>
      <c r="AW23" s="30">
        <f>IF(AB23&lt;AD23,1,IF(AD23=0,0,IF(AD23&lt;AB23,0)))</f>
        <v>0</v>
      </c>
      <c r="AX23" s="28">
        <f t="shared" si="9"/>
        <v>0</v>
      </c>
      <c r="AY23" s="28">
        <f t="shared" si="10"/>
        <v>0</v>
      </c>
      <c r="BA23" s="142">
        <f t="shared" si="11"/>
        <v>0</v>
      </c>
      <c r="BB23" s="142">
        <f t="shared" si="12"/>
        <v>0</v>
      </c>
      <c r="BD23" s="187">
        <f t="shared" si="13"/>
        <v>0</v>
      </c>
      <c r="BE23" s="184">
        <f t="shared" si="13"/>
        <v>0</v>
      </c>
      <c r="BF23" s="174"/>
      <c r="BG23" s="272"/>
      <c r="BH23" s="278"/>
      <c r="BI23" s="277"/>
    </row>
    <row r="24" spans="1:62" ht="15.6" customHeight="1">
      <c r="A24" s="406">
        <v>6</v>
      </c>
      <c r="B24" s="209"/>
      <c r="C24" s="447" t="str">
        <f>IF(ISNA(VLOOKUP(B24,$A$6:$B$11,1,FALSE)),"",VLOOKUP(B24,$A$6:$B$11,2,FALSE))</f>
        <v/>
      </c>
      <c r="D24" s="518"/>
      <c r="E24" s="216"/>
      <c r="F24" s="493"/>
      <c r="G24" s="209"/>
      <c r="H24" s="447" t="str">
        <f>IF(ISNA(VLOOKUP(G24,$P$6:$Q$11,1,FALSE)),"",VLOOKUP(G24,$P$6:$Q$11,2,FALSE))</f>
        <v/>
      </c>
      <c r="I24" s="448"/>
      <c r="J24" s="448"/>
      <c r="K24" s="448"/>
      <c r="L24" s="448"/>
      <c r="M24" s="448"/>
      <c r="N24" s="448"/>
      <c r="O24" s="448"/>
      <c r="P24" s="449"/>
      <c r="Q24" s="230"/>
      <c r="R24" s="495"/>
      <c r="S24" s="524"/>
      <c r="T24" s="425" t="s">
        <v>9</v>
      </c>
      <c r="U24" s="427"/>
      <c r="V24" s="451"/>
      <c r="W24" s="425" t="s">
        <v>9</v>
      </c>
      <c r="X24" s="427"/>
      <c r="Y24" s="451"/>
      <c r="Z24" s="425" t="s">
        <v>9</v>
      </c>
      <c r="AA24" s="427"/>
      <c r="AB24" s="451"/>
      <c r="AC24" s="425" t="s">
        <v>9</v>
      </c>
      <c r="AD24" s="427"/>
      <c r="AE24" s="451"/>
      <c r="AF24" s="425" t="s">
        <v>9</v>
      </c>
      <c r="AG24" s="526"/>
      <c r="AH24" s="497">
        <f>AP24+AR24+AT24+AV24+AX24</f>
        <v>0</v>
      </c>
      <c r="AI24" s="565" t="s">
        <v>9</v>
      </c>
      <c r="AJ24" s="350">
        <f>AQ24+AS24+AU24+AW24+AY24</f>
        <v>0</v>
      </c>
      <c r="AK24" s="282"/>
      <c r="AL24" s="491">
        <f>AL16+BA24</f>
        <v>0</v>
      </c>
      <c r="AM24" s="423" t="s">
        <v>9</v>
      </c>
      <c r="AN24" s="489">
        <f>AN16+BB24</f>
        <v>0</v>
      </c>
      <c r="AP24" s="37">
        <f>IF(S24&gt;U24,1,IF(S24=0,0,IF(S24&lt;U24,0)))</f>
        <v>0</v>
      </c>
      <c r="AQ24" s="37">
        <f>IF(S24&lt;U24,1,IF(U24=0,0,IF(U24&lt;S24,0)))</f>
        <v>0</v>
      </c>
      <c r="AR24" s="35">
        <f>IF(V24&gt;X24,1,IF(V24=0,0,IF(V24&lt;X24,0)))</f>
        <v>0</v>
      </c>
      <c r="AS24" s="35">
        <f>IF(V24&lt;X24,1,IF(X24=0,0,IF(X24&lt;V24,0)))</f>
        <v>0</v>
      </c>
      <c r="AT24" s="33">
        <f>IF(Y24&gt;AA24,1,IF(Y24=0,0,IF(Y24&lt;AA24,0)))</f>
        <v>0</v>
      </c>
      <c r="AU24" s="33">
        <f>IF(Y24&lt;AA24,1,IF(AA24=0,0,IF(AA24&lt;Y24,0)))</f>
        <v>0</v>
      </c>
      <c r="AV24" s="30">
        <f>IF(AB24&gt;AD24,1,IF(AB24=0,0,IF(AB24&lt;AD24,0)))</f>
        <v>0</v>
      </c>
      <c r="AW24" s="30">
        <f>IF(AB24&lt;AD24,1,IF(AD24=0,0,IF(AD24&lt;AB24,0)))</f>
        <v>0</v>
      </c>
      <c r="AX24" s="28">
        <f>IF(AE24&gt;AG24,1,IF(AE24=0,0,IF(AE24&lt;AG24,0)))</f>
        <v>0</v>
      </c>
      <c r="AY24" s="28">
        <f>IF(AE24&lt;AG24,1,IF(AG24=0,0,IF(AG24&lt;AE24,0)))</f>
        <v>0</v>
      </c>
      <c r="BA24" s="142">
        <f t="shared" si="11"/>
        <v>0</v>
      </c>
      <c r="BB24" s="142">
        <f t="shared" si="12"/>
        <v>0</v>
      </c>
      <c r="BD24" s="187">
        <f t="shared" si="13"/>
        <v>0</v>
      </c>
      <c r="BE24" s="184">
        <f t="shared" si="13"/>
        <v>0</v>
      </c>
      <c r="BF24" s="174"/>
      <c r="BG24" s="272"/>
      <c r="BH24" s="278"/>
      <c r="BI24" s="287"/>
    </row>
    <row r="25" spans="1:62" ht="15.6" customHeight="1">
      <c r="A25" s="407"/>
      <c r="B25" s="210"/>
      <c r="C25" s="445" t="str">
        <f>IF(ISNA(VLOOKUP(B25,$A$6:$B$11,1,FALSE)),"",VLOOKUP(B25,$A$6:$B$11,2,FALSE))</f>
        <v/>
      </c>
      <c r="D25" s="446"/>
      <c r="E25" s="219"/>
      <c r="F25" s="494"/>
      <c r="G25" s="210"/>
      <c r="H25" s="445" t="str">
        <f>IF(ISNA(VLOOKUP(G25,$P$6:$Q$11,1,FALSE)),"",VLOOKUP(G25,$P$6:$Q$11,2,FALSE))</f>
        <v/>
      </c>
      <c r="I25" s="485"/>
      <c r="J25" s="485"/>
      <c r="K25" s="485"/>
      <c r="L25" s="485"/>
      <c r="M25" s="485"/>
      <c r="N25" s="485"/>
      <c r="O25" s="485"/>
      <c r="P25" s="486"/>
      <c r="Q25" s="224"/>
      <c r="R25" s="496"/>
      <c r="S25" s="525"/>
      <c r="T25" s="426"/>
      <c r="U25" s="428"/>
      <c r="V25" s="452"/>
      <c r="W25" s="426"/>
      <c r="X25" s="428"/>
      <c r="Y25" s="452"/>
      <c r="Z25" s="426"/>
      <c r="AA25" s="428"/>
      <c r="AB25" s="452"/>
      <c r="AC25" s="426"/>
      <c r="AD25" s="428"/>
      <c r="AE25" s="452"/>
      <c r="AF25" s="426"/>
      <c r="AG25" s="527"/>
      <c r="AH25" s="498"/>
      <c r="AI25" s="411"/>
      <c r="AJ25" s="351"/>
      <c r="AK25" s="284"/>
      <c r="AL25" s="492"/>
      <c r="AM25" s="424"/>
      <c r="AN25" s="490"/>
      <c r="AP25" s="38"/>
      <c r="AQ25" s="38"/>
      <c r="AR25" s="36"/>
      <c r="AS25" s="36"/>
      <c r="AT25" s="34"/>
      <c r="AU25" s="34"/>
      <c r="AV25" s="31"/>
      <c r="AW25" s="32"/>
      <c r="AX25" s="29"/>
      <c r="AY25" s="29"/>
      <c r="BD25" s="187"/>
      <c r="BE25" s="184"/>
      <c r="BF25" s="174"/>
      <c r="BG25" s="272"/>
      <c r="BH25" s="278"/>
      <c r="BI25" s="277"/>
    </row>
    <row r="26" spans="1:62" ht="15.6" customHeight="1">
      <c r="A26" s="43">
        <v>8</v>
      </c>
      <c r="B26" s="225" t="s">
        <v>11</v>
      </c>
      <c r="C26" s="469" t="str">
        <f>IF(B8="","",IF(ISNA(VLOOKUP(B26,$A$6:$B$11,1,FALSE)),"",VLOOKUP(B26,$A$6:$B$11,2,FALSE)))</f>
        <v/>
      </c>
      <c r="D26" s="470"/>
      <c r="E26" s="227"/>
      <c r="F26" s="228"/>
      <c r="G26" s="225" t="s">
        <v>15</v>
      </c>
      <c r="H26" s="438" t="str">
        <f>IF(Q9="","",IF(ISNA(VLOOKUP(G26,$P$6:$Q$11,1,fałasz)),"",VLOOKUP(G26,$P$6:$Q$11,2,FALSE)))</f>
        <v/>
      </c>
      <c r="I26" s="439"/>
      <c r="J26" s="439"/>
      <c r="K26" s="439"/>
      <c r="L26" s="439"/>
      <c r="M26" s="439"/>
      <c r="N26" s="439"/>
      <c r="O26" s="439"/>
      <c r="P26" s="440"/>
      <c r="Q26" s="231"/>
      <c r="R26" s="228"/>
      <c r="S26" s="248"/>
      <c r="T26" s="135" t="s">
        <v>9</v>
      </c>
      <c r="U26" s="249"/>
      <c r="V26" s="250"/>
      <c r="W26" s="135" t="s">
        <v>9</v>
      </c>
      <c r="X26" s="249"/>
      <c r="Y26" s="250"/>
      <c r="Z26" s="135" t="s">
        <v>9</v>
      </c>
      <c r="AA26" s="249"/>
      <c r="AB26" s="250"/>
      <c r="AC26" s="135" t="s">
        <v>9</v>
      </c>
      <c r="AD26" s="249"/>
      <c r="AE26" s="250"/>
      <c r="AF26" s="135" t="s">
        <v>9</v>
      </c>
      <c r="AG26" s="251"/>
      <c r="AH26" s="332">
        <f>AP26+AR26+AT26+AV26+AX26</f>
        <v>0</v>
      </c>
      <c r="AI26" s="279" t="s">
        <v>9</v>
      </c>
      <c r="AJ26" s="336">
        <f>AQ26+AS26+AU26+AW26+AY26</f>
        <v>0</v>
      </c>
      <c r="AK26" s="285"/>
      <c r="AL26" s="337">
        <f>AL18+BA26</f>
        <v>0</v>
      </c>
      <c r="AM26" s="181" t="s">
        <v>9</v>
      </c>
      <c r="AN26" s="339">
        <f>AN18+BB26</f>
        <v>0</v>
      </c>
      <c r="AP26" s="37">
        <f t="shared" si="2"/>
        <v>0</v>
      </c>
      <c r="AQ26" s="37">
        <f t="shared" si="3"/>
        <v>0</v>
      </c>
      <c r="AR26" s="35">
        <f t="shared" si="4"/>
        <v>0</v>
      </c>
      <c r="AS26" s="35">
        <f t="shared" si="5"/>
        <v>0</v>
      </c>
      <c r="AT26" s="33">
        <f t="shared" si="6"/>
        <v>0</v>
      </c>
      <c r="AU26" s="33">
        <f t="shared" si="7"/>
        <v>0</v>
      </c>
      <c r="AV26" s="30">
        <f t="shared" si="8"/>
        <v>0</v>
      </c>
      <c r="AW26" s="30">
        <f>IF(AB26&lt;AD26,1,IF(AD26=0,0,IF(AD26&lt;AB26,0)))</f>
        <v>0</v>
      </c>
      <c r="AX26" s="28">
        <f t="shared" si="9"/>
        <v>0</v>
      </c>
      <c r="AY26" s="28">
        <f t="shared" si="10"/>
        <v>0</v>
      </c>
      <c r="BA26" s="142">
        <f t="shared" si="11"/>
        <v>0</v>
      </c>
      <c r="BB26" s="142">
        <f t="shared" si="12"/>
        <v>0</v>
      </c>
      <c r="BD26" s="187">
        <f t="shared" si="13"/>
        <v>0</v>
      </c>
      <c r="BE26" s="184">
        <f t="shared" si="13"/>
        <v>0</v>
      </c>
      <c r="BF26" s="174"/>
      <c r="BG26" s="311"/>
      <c r="BH26" s="278"/>
      <c r="BI26" s="277"/>
    </row>
    <row r="27" spans="1:62" ht="15.6" customHeight="1" thickBot="1">
      <c r="A27" s="42">
        <v>10</v>
      </c>
      <c r="B27" s="226" t="s">
        <v>12</v>
      </c>
      <c r="C27" s="436" t="str">
        <f>IF(B9="","",IF(ISNA(VLOOKUP(B27,$A$6:$B$11,1,FALSE)),"",VLOOKUP(B27,$A$6:$B$11,2,FALSE)))</f>
        <v/>
      </c>
      <c r="D27" s="437"/>
      <c r="E27" s="214"/>
      <c r="F27" s="215"/>
      <c r="G27" s="226" t="s">
        <v>4</v>
      </c>
      <c r="H27" s="460" t="str">
        <f>IF(Q8="","",IF(ISNA(VLOOKUP(G27,$P$6:$Q$11,1,fałasz)),"",VLOOKUP(G27,$P$6:$Q$11,2,FALSE)))</f>
        <v/>
      </c>
      <c r="I27" s="461"/>
      <c r="J27" s="461"/>
      <c r="K27" s="461"/>
      <c r="L27" s="461"/>
      <c r="M27" s="461"/>
      <c r="N27" s="461"/>
      <c r="O27" s="461"/>
      <c r="P27" s="462"/>
      <c r="Q27" s="222"/>
      <c r="R27" s="215"/>
      <c r="S27" s="233"/>
      <c r="T27" s="128" t="s">
        <v>9</v>
      </c>
      <c r="U27" s="237"/>
      <c r="V27" s="241"/>
      <c r="W27" s="128" t="s">
        <v>9</v>
      </c>
      <c r="X27" s="237"/>
      <c r="Y27" s="241"/>
      <c r="Z27" s="128" t="s">
        <v>9</v>
      </c>
      <c r="AA27" s="237"/>
      <c r="AB27" s="241"/>
      <c r="AC27" s="128" t="s">
        <v>9</v>
      </c>
      <c r="AD27" s="237"/>
      <c r="AE27" s="241"/>
      <c r="AF27" s="128" t="s">
        <v>9</v>
      </c>
      <c r="AG27" s="245"/>
      <c r="AH27" s="331">
        <f>AP27+AR27+AT27+AV27+AX27</f>
        <v>0</v>
      </c>
      <c r="AI27" s="139" t="s">
        <v>9</v>
      </c>
      <c r="AJ27" s="333">
        <f>AQ27+AS27+AU27+AW27+AY27</f>
        <v>0</v>
      </c>
      <c r="AK27" s="281"/>
      <c r="AL27" s="335">
        <f>AL19+BA27</f>
        <v>0</v>
      </c>
      <c r="AM27" s="180" t="s">
        <v>9</v>
      </c>
      <c r="AN27" s="338">
        <f>AN19+BB27</f>
        <v>0</v>
      </c>
      <c r="AP27" s="37">
        <f t="shared" si="2"/>
        <v>0</v>
      </c>
      <c r="AQ27" s="37">
        <f t="shared" si="3"/>
        <v>0</v>
      </c>
      <c r="AR27" s="35">
        <f t="shared" si="4"/>
        <v>0</v>
      </c>
      <c r="AS27" s="35">
        <f t="shared" si="5"/>
        <v>0</v>
      </c>
      <c r="AT27" s="33">
        <f t="shared" si="6"/>
        <v>0</v>
      </c>
      <c r="AU27" s="33">
        <f t="shared" si="7"/>
        <v>0</v>
      </c>
      <c r="AV27" s="30">
        <f t="shared" si="8"/>
        <v>0</v>
      </c>
      <c r="AW27" s="30">
        <f>IF(AB27&lt;AD27,1,IF(AD27=0,0,IF(AD27&lt;AB27,0)))</f>
        <v>0</v>
      </c>
      <c r="AX27" s="28">
        <f t="shared" si="9"/>
        <v>0</v>
      </c>
      <c r="AY27" s="28">
        <f t="shared" si="10"/>
        <v>0</v>
      </c>
      <c r="BA27" s="142">
        <f t="shared" si="11"/>
        <v>0</v>
      </c>
      <c r="BB27" s="142">
        <f t="shared" si="12"/>
        <v>0</v>
      </c>
      <c r="BD27" s="187">
        <f t="shared" si="13"/>
        <v>0</v>
      </c>
      <c r="BE27" s="184">
        <f t="shared" ref="BE27" si="14">IF(AJ27&gt;AH27,1,0)</f>
        <v>0</v>
      </c>
      <c r="BF27" s="174"/>
      <c r="BG27" s="272"/>
      <c r="BH27" s="278"/>
    </row>
    <row r="28" spans="1:62" ht="12" customHeight="1" thickBot="1">
      <c r="A28" s="22"/>
      <c r="B28" s="12"/>
      <c r="C28" s="519"/>
      <c r="D28" s="519"/>
      <c r="E28" s="13"/>
      <c r="F28" s="13"/>
      <c r="G28" s="12"/>
      <c r="H28" s="520"/>
      <c r="I28" s="520"/>
      <c r="J28" s="520"/>
      <c r="K28" s="520"/>
      <c r="L28" s="520"/>
      <c r="M28" s="520"/>
      <c r="N28" s="520"/>
      <c r="O28" s="520"/>
      <c r="P28" s="520"/>
      <c r="Q28" s="14"/>
      <c r="R28" s="23"/>
      <c r="S28" s="340">
        <f>SUM(S14:S27)</f>
        <v>0</v>
      </c>
      <c r="T28" s="262" t="s">
        <v>9</v>
      </c>
      <c r="U28" s="341">
        <f>SUM(U14:U27)</f>
        <v>0</v>
      </c>
      <c r="V28" s="340">
        <f>SUM(V14:V27)</f>
        <v>0</v>
      </c>
      <c r="W28" s="262" t="s">
        <v>9</v>
      </c>
      <c r="X28" s="341">
        <f>SUM(X14:X27)</f>
        <v>0</v>
      </c>
      <c r="Y28" s="340">
        <f>SUM(Y14:Y27)</f>
        <v>0</v>
      </c>
      <c r="Z28" s="262" t="s">
        <v>9</v>
      </c>
      <c r="AA28" s="341">
        <f>SUM(AA14:AA27)</f>
        <v>0</v>
      </c>
      <c r="AB28" s="340">
        <f>SUM(AB14:AB27)</f>
        <v>0</v>
      </c>
      <c r="AC28" s="262" t="s">
        <v>9</v>
      </c>
      <c r="AD28" s="341">
        <f>SUM(AD14:AD27)</f>
        <v>0</v>
      </c>
      <c r="AE28" s="340">
        <f>SUM(AE14:AE27)</f>
        <v>0</v>
      </c>
      <c r="AF28" s="262" t="s">
        <v>9</v>
      </c>
      <c r="AG28" s="341">
        <f>SUM(AG14:AG27)</f>
        <v>0</v>
      </c>
      <c r="AH28" s="342">
        <f>SUM(AH14:AH27)</f>
        <v>0</v>
      </c>
      <c r="AI28" s="263" t="s">
        <v>9</v>
      </c>
      <c r="AJ28" s="343">
        <f>SUM(AJ14:AJ27)</f>
        <v>0</v>
      </c>
      <c r="AK28" s="15"/>
      <c r="AL28" s="161"/>
      <c r="AM28" s="137"/>
      <c r="AN28" s="162"/>
      <c r="BA28" s="188">
        <f>SUM(BA14:BA27)</f>
        <v>0</v>
      </c>
      <c r="BB28" s="188">
        <f>SUM(BB14:BB27)</f>
        <v>0</v>
      </c>
      <c r="BD28" s="189">
        <f>SUM(BD14:BD27)</f>
        <v>0</v>
      </c>
      <c r="BE28" s="189">
        <f>SUM(BE14:BE27)</f>
        <v>0</v>
      </c>
      <c r="BF28" s="174"/>
      <c r="BG28" s="272"/>
      <c r="BH28" s="278"/>
    </row>
    <row r="29" spans="1:62" ht="12" customHeight="1" thickBot="1">
      <c r="A29" s="17"/>
      <c r="B29" s="18"/>
      <c r="C29" s="19"/>
      <c r="D29" s="19"/>
      <c r="E29" s="20"/>
      <c r="F29" s="20"/>
      <c r="G29" s="18"/>
      <c r="H29" s="21"/>
      <c r="I29" s="21"/>
      <c r="J29" s="21"/>
      <c r="K29" s="21"/>
      <c r="L29" s="21"/>
      <c r="M29" s="21"/>
      <c r="N29" s="21"/>
      <c r="P29" s="136"/>
      <c r="Q29" s="136"/>
      <c r="R29" s="136"/>
      <c r="S29" s="487" t="s">
        <v>63</v>
      </c>
      <c r="T29" s="487"/>
      <c r="U29" s="487"/>
      <c r="V29" s="487"/>
      <c r="W29" s="487"/>
      <c r="X29" s="488"/>
      <c r="Y29" s="483">
        <f>S28+V28+Y28+AB28+AE28</f>
        <v>0</v>
      </c>
      <c r="Z29" s="484"/>
      <c r="AA29" s="484"/>
      <c r="AB29" s="484"/>
      <c r="AC29" s="313" t="s">
        <v>9</v>
      </c>
      <c r="AD29" s="528">
        <f>U28+X28+AA28+AD28+AG28</f>
        <v>0</v>
      </c>
      <c r="AE29" s="528"/>
      <c r="AF29" s="528"/>
      <c r="AG29" s="529"/>
      <c r="AH29" s="259"/>
      <c r="AI29" s="260"/>
      <c r="AJ29" s="261"/>
      <c r="AK29" s="15"/>
      <c r="AL29" s="163"/>
      <c r="AM29" s="164"/>
      <c r="AN29" s="165"/>
      <c r="BF29" s="174"/>
      <c r="BG29" s="277"/>
      <c r="BH29" s="278"/>
    </row>
    <row r="30" spans="1:62" ht="17.25" customHeight="1" thickBot="1">
      <c r="A30" s="458" t="s">
        <v>28</v>
      </c>
      <c r="B30" s="459"/>
      <c r="C30" s="459"/>
      <c r="D30" s="522" t="str">
        <f>IF(BA28&gt;BB28,B4,IF(BA28&lt;BB28,Q4,IF(BA28=BB28,"R E M I S",)))</f>
        <v>R E M I S</v>
      </c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3"/>
      <c r="Y30" s="521" t="s">
        <v>29</v>
      </c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16"/>
      <c r="AL30" s="344">
        <f>IF(BA28&gt;BB28,BA28,BB28)</f>
        <v>0</v>
      </c>
      <c r="AM30" s="138" t="s">
        <v>9</v>
      </c>
      <c r="AN30" s="345">
        <f>IF(BB28&lt;BA28,BB28,BA28)</f>
        <v>0</v>
      </c>
      <c r="BF30" s="174"/>
      <c r="BG30" s="277"/>
      <c r="BH30" s="278"/>
    </row>
    <row r="31" spans="1:62" ht="6" customHeight="1">
      <c r="BF31" s="174"/>
      <c r="BG31" s="272"/>
      <c r="BH31" s="273"/>
    </row>
    <row r="32" spans="1:62" ht="4.0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BF32" s="174"/>
      <c r="BG32" s="271"/>
      <c r="BH32" s="175"/>
    </row>
    <row r="33" spans="1:61" ht="12" customHeight="1">
      <c r="A33" s="382" t="s">
        <v>34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4"/>
      <c r="X33" s="63"/>
      <c r="Y33" s="377" t="s">
        <v>33</v>
      </c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9"/>
      <c r="BF33" s="174"/>
      <c r="BG33" s="271"/>
      <c r="BH33" s="175"/>
    </row>
    <row r="34" spans="1:61" s="3" customFormat="1" ht="13.95" customHeight="1">
      <c r="A34" s="380" t="s">
        <v>30</v>
      </c>
      <c r="B34" s="381"/>
      <c r="C34" s="385" t="s">
        <v>1</v>
      </c>
      <c r="D34" s="386"/>
      <c r="E34" s="386"/>
      <c r="F34" s="387"/>
      <c r="G34" s="385" t="s">
        <v>32</v>
      </c>
      <c r="H34" s="386"/>
      <c r="I34" s="386"/>
      <c r="J34" s="386"/>
      <c r="K34" s="386"/>
      <c r="L34" s="386"/>
      <c r="M34" s="386"/>
      <c r="N34" s="386"/>
      <c r="O34" s="387"/>
      <c r="P34" s="385" t="s">
        <v>31</v>
      </c>
      <c r="Q34" s="386"/>
      <c r="R34" s="386"/>
      <c r="S34" s="386"/>
      <c r="T34" s="386"/>
      <c r="U34" s="386"/>
      <c r="V34" s="386"/>
      <c r="W34" s="388"/>
      <c r="X34" s="64"/>
      <c r="Y34" s="365" t="s">
        <v>74</v>
      </c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BA34" s="151"/>
      <c r="BB34" s="151"/>
      <c r="BC34" s="151"/>
      <c r="BD34" s="142"/>
      <c r="BE34" s="142"/>
      <c r="BF34" s="174"/>
      <c r="BG34" s="271"/>
      <c r="BH34" s="175"/>
      <c r="BI34" s="172"/>
    </row>
    <row r="35" spans="1:61" ht="13.95" customHeight="1">
      <c r="A35" s="403" t="s">
        <v>0</v>
      </c>
      <c r="B35" s="404"/>
      <c r="C35" s="374"/>
      <c r="D35" s="375"/>
      <c r="E35" s="375"/>
      <c r="F35" s="376"/>
      <c r="G35" s="374"/>
      <c r="H35" s="375"/>
      <c r="I35" s="375"/>
      <c r="J35" s="375"/>
      <c r="K35" s="375"/>
      <c r="L35" s="375"/>
      <c r="M35" s="375"/>
      <c r="N35" s="375"/>
      <c r="O35" s="376"/>
      <c r="P35" s="389"/>
      <c r="Q35" s="390"/>
      <c r="R35" s="390"/>
      <c r="S35" s="390"/>
      <c r="T35" s="390"/>
      <c r="U35" s="390"/>
      <c r="V35" s="390"/>
      <c r="W35" s="391"/>
      <c r="X35" s="65"/>
      <c r="Y35" s="368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70"/>
      <c r="BD35" s="187"/>
      <c r="BE35" s="184"/>
      <c r="BF35" s="174"/>
      <c r="BG35" s="271"/>
      <c r="BH35" s="175"/>
    </row>
    <row r="36" spans="1:61" ht="13.95" customHeight="1">
      <c r="A36" s="398" t="s">
        <v>13</v>
      </c>
      <c r="B36" s="399"/>
      <c r="C36" s="356"/>
      <c r="D36" s="357"/>
      <c r="E36" s="357"/>
      <c r="F36" s="358"/>
      <c r="G36" s="356"/>
      <c r="H36" s="357"/>
      <c r="I36" s="357"/>
      <c r="J36" s="357"/>
      <c r="K36" s="357"/>
      <c r="L36" s="357"/>
      <c r="M36" s="357"/>
      <c r="N36" s="357"/>
      <c r="O36" s="358"/>
      <c r="P36" s="400"/>
      <c r="Q36" s="401"/>
      <c r="R36" s="401"/>
      <c r="S36" s="401"/>
      <c r="T36" s="401"/>
      <c r="U36" s="401"/>
      <c r="V36" s="401"/>
      <c r="W36" s="402"/>
      <c r="X36" s="65"/>
      <c r="Y36" s="368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70"/>
      <c r="BD36" s="187"/>
      <c r="BE36" s="184"/>
      <c r="BF36" s="174"/>
      <c r="BG36" s="271"/>
      <c r="BH36" s="175"/>
    </row>
    <row r="37" spans="1:61" ht="4.05" customHeight="1">
      <c r="Y37" s="368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70"/>
      <c r="BF37" s="174"/>
      <c r="BG37" s="271"/>
      <c r="BH37" s="175"/>
    </row>
    <row r="38" spans="1:61" ht="12" customHeight="1">
      <c r="A38" s="382" t="s">
        <v>38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4"/>
      <c r="Y38" s="368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70"/>
      <c r="BF38" s="174"/>
      <c r="BG38" s="271"/>
      <c r="BH38" s="175"/>
    </row>
    <row r="39" spans="1:61" ht="13.95" customHeight="1">
      <c r="A39" s="403" t="s">
        <v>0</v>
      </c>
      <c r="B39" s="404"/>
      <c r="C39" s="374"/>
      <c r="D39" s="375"/>
      <c r="E39" s="375"/>
      <c r="F39" s="376"/>
      <c r="G39" s="374"/>
      <c r="H39" s="375"/>
      <c r="I39" s="375"/>
      <c r="J39" s="375"/>
      <c r="K39" s="375"/>
      <c r="L39" s="375"/>
      <c r="M39" s="375"/>
      <c r="N39" s="375"/>
      <c r="O39" s="376"/>
      <c r="P39" s="395"/>
      <c r="Q39" s="396"/>
      <c r="R39" s="396"/>
      <c r="S39" s="396"/>
      <c r="T39" s="396"/>
      <c r="U39" s="396"/>
      <c r="V39" s="396"/>
      <c r="W39" s="397"/>
      <c r="Y39" s="368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70"/>
      <c r="BF39" s="174"/>
      <c r="BG39" s="271"/>
      <c r="BH39" s="175"/>
    </row>
    <row r="40" spans="1:61" ht="13.95" customHeight="1">
      <c r="A40" s="398" t="s">
        <v>13</v>
      </c>
      <c r="B40" s="399"/>
      <c r="C40" s="356"/>
      <c r="D40" s="357"/>
      <c r="E40" s="357"/>
      <c r="F40" s="358"/>
      <c r="G40" s="356"/>
      <c r="H40" s="357"/>
      <c r="I40" s="357"/>
      <c r="J40" s="357"/>
      <c r="K40" s="357"/>
      <c r="L40" s="357"/>
      <c r="M40" s="357"/>
      <c r="N40" s="357"/>
      <c r="O40" s="358"/>
      <c r="P40" s="502"/>
      <c r="Q40" s="503"/>
      <c r="R40" s="503"/>
      <c r="S40" s="503"/>
      <c r="T40" s="503"/>
      <c r="U40" s="503"/>
      <c r="V40" s="503"/>
      <c r="W40" s="504"/>
      <c r="Y40" s="368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70"/>
      <c r="BF40" s="174"/>
      <c r="BG40" s="271"/>
      <c r="BH40" s="175"/>
    </row>
    <row r="41" spans="1:61" ht="4.05" customHeight="1">
      <c r="Y41" s="368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70"/>
      <c r="BF41" s="174"/>
      <c r="BG41" s="271"/>
      <c r="BH41" s="175"/>
    </row>
    <row r="42" spans="1:61" ht="12" customHeight="1">
      <c r="A42" s="382" t="s">
        <v>35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4"/>
      <c r="Y42" s="368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70"/>
      <c r="BC42" s="190"/>
      <c r="BF42" s="174"/>
      <c r="BG42" s="271"/>
      <c r="BH42" s="175"/>
    </row>
    <row r="43" spans="1:61" ht="13.95" customHeight="1">
      <c r="A43" s="403">
        <v>1</v>
      </c>
      <c r="B43" s="404"/>
      <c r="C43" s="374"/>
      <c r="D43" s="375"/>
      <c r="E43" s="375"/>
      <c r="F43" s="376"/>
      <c r="G43" s="374"/>
      <c r="H43" s="375"/>
      <c r="I43" s="375"/>
      <c r="J43" s="375"/>
      <c r="K43" s="375"/>
      <c r="L43" s="375"/>
      <c r="M43" s="375"/>
      <c r="N43" s="375"/>
      <c r="O43" s="376"/>
      <c r="P43" s="395"/>
      <c r="Q43" s="396"/>
      <c r="R43" s="396"/>
      <c r="S43" s="396"/>
      <c r="T43" s="396"/>
      <c r="U43" s="396"/>
      <c r="V43" s="396"/>
      <c r="W43" s="397"/>
      <c r="Y43" s="368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70"/>
    </row>
    <row r="44" spans="1:61" ht="13.95" customHeight="1">
      <c r="A44" s="505">
        <v>2</v>
      </c>
      <c r="B44" s="506"/>
      <c r="C44" s="507"/>
      <c r="D44" s="508"/>
      <c r="E44" s="508"/>
      <c r="F44" s="509"/>
      <c r="G44" s="510"/>
      <c r="H44" s="511"/>
      <c r="I44" s="511"/>
      <c r="J44" s="511"/>
      <c r="K44" s="511"/>
      <c r="L44" s="511"/>
      <c r="M44" s="511"/>
      <c r="N44" s="511"/>
      <c r="O44" s="512"/>
      <c r="P44" s="499"/>
      <c r="Q44" s="500"/>
      <c r="R44" s="500"/>
      <c r="S44" s="500"/>
      <c r="T44" s="500"/>
      <c r="U44" s="500"/>
      <c r="V44" s="500"/>
      <c r="W44" s="501"/>
      <c r="Y44" s="368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70"/>
    </row>
    <row r="45" spans="1:61" ht="13.95" customHeight="1">
      <c r="A45" s="354">
        <v>3</v>
      </c>
      <c r="B45" s="355"/>
      <c r="C45" s="356"/>
      <c r="D45" s="357"/>
      <c r="E45" s="357"/>
      <c r="F45" s="358"/>
      <c r="G45" s="359"/>
      <c r="H45" s="360"/>
      <c r="I45" s="360"/>
      <c r="J45" s="360"/>
      <c r="K45" s="360"/>
      <c r="L45" s="360"/>
      <c r="M45" s="360"/>
      <c r="N45" s="360"/>
      <c r="O45" s="361"/>
      <c r="P45" s="362"/>
      <c r="Q45" s="363"/>
      <c r="R45" s="363"/>
      <c r="S45" s="363"/>
      <c r="T45" s="363"/>
      <c r="U45" s="363"/>
      <c r="V45" s="363"/>
      <c r="W45" s="364"/>
      <c r="Y45" s="371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3"/>
    </row>
    <row r="46" spans="1:61" s="253" customFormat="1" ht="16.95" customHeight="1">
      <c r="A46" s="312" t="s">
        <v>71</v>
      </c>
      <c r="D46" s="264"/>
      <c r="E46" s="265"/>
      <c r="F46" s="265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6"/>
      <c r="T46" s="265"/>
      <c r="U46" s="267"/>
      <c r="V46" s="266"/>
      <c r="W46" s="264"/>
      <c r="X46" s="267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BA46" s="254"/>
      <c r="BB46" s="254"/>
      <c r="BC46" s="254"/>
      <c r="BD46" s="254"/>
      <c r="BE46" s="254"/>
      <c r="BF46" s="255"/>
      <c r="BG46" s="276"/>
      <c r="BH46" s="255"/>
      <c r="BI46" s="255"/>
    </row>
    <row r="47" spans="1:61" s="252" customFormat="1" ht="12.45" customHeight="1">
      <c r="C47" s="252" t="s">
        <v>73</v>
      </c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BA47" s="256"/>
      <c r="BB47" s="256"/>
      <c r="BC47" s="256"/>
      <c r="BD47" s="256"/>
      <c r="BE47" s="256"/>
      <c r="BF47" s="257"/>
      <c r="BG47" s="257"/>
      <c r="BH47" s="257"/>
      <c r="BI47" s="257"/>
    </row>
    <row r="48" spans="1:61" ht="12.45" customHeight="1">
      <c r="C48" s="252" t="s">
        <v>72</v>
      </c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</row>
  </sheetData>
  <sheetProtection password="CA67" sheet="1" objects="1" scenarios="1"/>
  <mergeCells count="188">
    <mergeCell ref="V2:AB2"/>
    <mergeCell ref="AD2:AG2"/>
    <mergeCell ref="AH2:AM2"/>
    <mergeCell ref="AH21:AJ21"/>
    <mergeCell ref="AI24:AI25"/>
    <mergeCell ref="Y16:Y17"/>
    <mergeCell ref="AE16:AE17"/>
    <mergeCell ref="X24:X25"/>
    <mergeCell ref="Y24:Y25"/>
    <mergeCell ref="AA24:AA25"/>
    <mergeCell ref="AB24:AB25"/>
    <mergeCell ref="AC24:AC25"/>
    <mergeCell ref="Y21:AA21"/>
    <mergeCell ref="Q4:AN4"/>
    <mergeCell ref="O3:AA3"/>
    <mergeCell ref="AB3:AN3"/>
    <mergeCell ref="B4:J4"/>
    <mergeCell ref="U16:U17"/>
    <mergeCell ref="AH16:AH17"/>
    <mergeCell ref="V13:X13"/>
    <mergeCell ref="H17:P17"/>
    <mergeCell ref="S13:U13"/>
    <mergeCell ref="AE10:AI10"/>
    <mergeCell ref="Q5:AD5"/>
    <mergeCell ref="AH13:AJ13"/>
    <mergeCell ref="AF16:AF17"/>
    <mergeCell ref="AG16:AG17"/>
    <mergeCell ref="E11:G11"/>
    <mergeCell ref="Y13:AA13"/>
    <mergeCell ref="Q9:AD9"/>
    <mergeCell ref="Q10:AD10"/>
    <mergeCell ref="A13:B13"/>
    <mergeCell ref="AL13:AN13"/>
    <mergeCell ref="AE7:AI7"/>
    <mergeCell ref="AE8:AI8"/>
    <mergeCell ref="B5:D5"/>
    <mergeCell ref="AE6:AI6"/>
    <mergeCell ref="F16:F17"/>
    <mergeCell ref="R16:R17"/>
    <mergeCell ref="AE11:AI11"/>
    <mergeCell ref="AC16:AC17"/>
    <mergeCell ref="H5:J5"/>
    <mergeCell ref="E6:G6"/>
    <mergeCell ref="E7:G7"/>
    <mergeCell ref="E8:G8"/>
    <mergeCell ref="E9:G9"/>
    <mergeCell ref="E10:G10"/>
    <mergeCell ref="A38:W38"/>
    <mergeCell ref="G36:O36"/>
    <mergeCell ref="C34:F34"/>
    <mergeCell ref="C35:F35"/>
    <mergeCell ref="AM7:AN7"/>
    <mergeCell ref="C36:F36"/>
    <mergeCell ref="AB16:AB17"/>
    <mergeCell ref="Z24:Z25"/>
    <mergeCell ref="A21:B21"/>
    <mergeCell ref="H23:P23"/>
    <mergeCell ref="H15:P15"/>
    <mergeCell ref="H13:P13"/>
    <mergeCell ref="A24:A25"/>
    <mergeCell ref="C24:D24"/>
    <mergeCell ref="C26:D26"/>
    <mergeCell ref="C27:D27"/>
    <mergeCell ref="C28:D28"/>
    <mergeCell ref="H28:P28"/>
    <mergeCell ref="Y30:AJ30"/>
    <mergeCell ref="D30:X30"/>
    <mergeCell ref="S24:S25"/>
    <mergeCell ref="AM24:AM25"/>
    <mergeCell ref="AG24:AG25"/>
    <mergeCell ref="AD29:AG29"/>
    <mergeCell ref="P44:W44"/>
    <mergeCell ref="A43:B43"/>
    <mergeCell ref="C43:F43"/>
    <mergeCell ref="P43:W43"/>
    <mergeCell ref="A42:W42"/>
    <mergeCell ref="C40:F40"/>
    <mergeCell ref="G40:O40"/>
    <mergeCell ref="P40:W40"/>
    <mergeCell ref="A39:B39"/>
    <mergeCell ref="C39:F39"/>
    <mergeCell ref="A44:B44"/>
    <mergeCell ref="C44:F44"/>
    <mergeCell ref="G43:O43"/>
    <mergeCell ref="A40:B40"/>
    <mergeCell ref="G44:O44"/>
    <mergeCell ref="Y29:AB29"/>
    <mergeCell ref="H24:P24"/>
    <mergeCell ref="H25:P25"/>
    <mergeCell ref="C25:D25"/>
    <mergeCell ref="S29:X29"/>
    <mergeCell ref="AN24:AN25"/>
    <mergeCell ref="AL24:AL25"/>
    <mergeCell ref="AE24:AE25"/>
    <mergeCell ref="T24:T25"/>
    <mergeCell ref="F24:F25"/>
    <mergeCell ref="R24:R25"/>
    <mergeCell ref="AF24:AF25"/>
    <mergeCell ref="AH24:AH25"/>
    <mergeCell ref="U24:U25"/>
    <mergeCell ref="V24:V25"/>
    <mergeCell ref="C22:D22"/>
    <mergeCell ref="C23:D23"/>
    <mergeCell ref="H22:P22"/>
    <mergeCell ref="A30:C30"/>
    <mergeCell ref="H26:P26"/>
    <mergeCell ref="H27:P27"/>
    <mergeCell ref="Q6:AD6"/>
    <mergeCell ref="Q7:AD7"/>
    <mergeCell ref="Q8:AD8"/>
    <mergeCell ref="C18:D18"/>
    <mergeCell ref="AD24:AD25"/>
    <mergeCell ref="S21:U21"/>
    <mergeCell ref="C14:D14"/>
    <mergeCell ref="C13:D13"/>
    <mergeCell ref="H14:P14"/>
    <mergeCell ref="B6:D6"/>
    <mergeCell ref="B7:D7"/>
    <mergeCell ref="B8:D8"/>
    <mergeCell ref="B9:D9"/>
    <mergeCell ref="B10:D10"/>
    <mergeCell ref="B11:D11"/>
    <mergeCell ref="Q11:AD11"/>
    <mergeCell ref="H19:P19"/>
    <mergeCell ref="W24:W25"/>
    <mergeCell ref="C19:D19"/>
    <mergeCell ref="AE21:AG21"/>
    <mergeCell ref="AD16:AD17"/>
    <mergeCell ref="H18:P18"/>
    <mergeCell ref="C15:D15"/>
    <mergeCell ref="C16:D16"/>
    <mergeCell ref="C17:D17"/>
    <mergeCell ref="H16:P16"/>
    <mergeCell ref="H21:P21"/>
    <mergeCell ref="V16:V17"/>
    <mergeCell ref="AB21:AD21"/>
    <mergeCell ref="V21:X21"/>
    <mergeCell ref="S16:S17"/>
    <mergeCell ref="W16:W17"/>
    <mergeCell ref="X16:X17"/>
    <mergeCell ref="A1:AN1"/>
    <mergeCell ref="A16:A17"/>
    <mergeCell ref="A2:E2"/>
    <mergeCell ref="A3:C3"/>
    <mergeCell ref="AJ16:AJ17"/>
    <mergeCell ref="AI16:AI17"/>
    <mergeCell ref="D3:K3"/>
    <mergeCell ref="AM10:AN10"/>
    <mergeCell ref="AE13:AG13"/>
    <mergeCell ref="AB13:AD13"/>
    <mergeCell ref="AJ5:AN5"/>
    <mergeCell ref="AN16:AN17"/>
    <mergeCell ref="AM16:AM17"/>
    <mergeCell ref="T16:T17"/>
    <mergeCell ref="Z16:Z17"/>
    <mergeCell ref="AA16:AA17"/>
    <mergeCell ref="E5:G5"/>
    <mergeCell ref="AE9:AI9"/>
    <mergeCell ref="A4:A5"/>
    <mergeCell ref="P4:P5"/>
    <mergeCell ref="AM6:AN6"/>
    <mergeCell ref="AM8:AN8"/>
    <mergeCell ref="AM9:AN9"/>
    <mergeCell ref="AM11:AN11"/>
    <mergeCell ref="F2:L2"/>
    <mergeCell ref="N2:U2"/>
    <mergeCell ref="AL21:AN21"/>
    <mergeCell ref="AJ24:AJ25"/>
    <mergeCell ref="AL16:AL17"/>
    <mergeCell ref="A45:B45"/>
    <mergeCell ref="C45:F45"/>
    <mergeCell ref="G45:O45"/>
    <mergeCell ref="P45:W45"/>
    <mergeCell ref="Y34:AN45"/>
    <mergeCell ref="G39:O39"/>
    <mergeCell ref="Y33:AN33"/>
    <mergeCell ref="A34:B34"/>
    <mergeCell ref="A33:W33"/>
    <mergeCell ref="G34:O34"/>
    <mergeCell ref="P34:W34"/>
    <mergeCell ref="G35:O35"/>
    <mergeCell ref="P35:W35"/>
    <mergeCell ref="AE5:AI5"/>
    <mergeCell ref="P39:W39"/>
    <mergeCell ref="A36:B36"/>
    <mergeCell ref="P36:W36"/>
    <mergeCell ref="A35:B35"/>
    <mergeCell ref="C21:D21"/>
  </mergeCells>
  <phoneticPr fontId="2" type="noConversion"/>
  <dataValidations count="1">
    <dataValidation type="list" allowBlank="1" showInputMessage="1" showErrorMessage="1" sqref="N2:U2">
      <formula1>$AZ$3:$AZ$5</formula1>
    </dataValidation>
  </dataValidations>
  <printOptions horizontalCentered="1"/>
  <pageMargins left="0.19685039370078741" right="0.19685039370078741" top="0.98425196850393704" bottom="0.39370078740157483" header="0.39370078740157483" footer="0.39370078740157483"/>
  <pageSetup paperSize="9" orientation="portrait" r:id="rId1"/>
  <headerFooter alignWithMargins="0">
    <oddHeader xml:space="preserve">&amp;L&amp;G&amp;R&amp;"Arial,Pogrubiona kursywa"Wzór nr 3  </oddHeader>
    <oddFooter>&amp;L&amp;"Arial,Pogrubiony"&amp;9Ewentualne uwagi, dotyczące rozegranego meczu, należy umieścić na drugiej stronie.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topLeftCell="A16" workbookViewId="0">
      <selection activeCell="B34" sqref="B34:I34"/>
    </sheetView>
  </sheetViews>
  <sheetFormatPr defaultRowHeight="13.8"/>
  <cols>
    <col min="1" max="1" width="1.6640625" style="107" customWidth="1"/>
    <col min="2" max="4" width="8.33203125" style="107" customWidth="1"/>
    <col min="5" max="5" width="7.33203125" style="107" customWidth="1"/>
    <col min="6" max="7" width="1.5546875" style="107" customWidth="1"/>
    <col min="8" max="8" width="7.33203125" style="107" customWidth="1"/>
    <col min="9" max="11" width="8.33203125" style="107" customWidth="1"/>
    <col min="12" max="12" width="1.6640625" style="107" customWidth="1"/>
    <col min="13" max="13" width="3.6640625" style="73" customWidth="1"/>
    <col min="14" max="14" width="1.6640625" style="107" customWidth="1"/>
    <col min="15" max="17" width="8.33203125" style="107" customWidth="1"/>
    <col min="18" max="18" width="7.33203125" style="107" customWidth="1"/>
    <col min="19" max="20" width="1.5546875" style="107" customWidth="1"/>
    <col min="21" max="21" width="7.33203125" style="107" customWidth="1"/>
    <col min="22" max="24" width="8.33203125" style="107" customWidth="1"/>
    <col min="25" max="26" width="1.6640625" style="107" customWidth="1"/>
  </cols>
  <sheetData>
    <row r="1" spans="1:30" s="107" customFormat="1" ht="6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3"/>
      <c r="N1" s="70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  <c r="Z1" s="73"/>
      <c r="AA1"/>
      <c r="AB1"/>
      <c r="AC1"/>
    </row>
    <row r="2" spans="1:30" s="119" customFormat="1" ht="12" customHeight="1">
      <c r="A2" s="74"/>
      <c r="B2" s="75" t="s">
        <v>39</v>
      </c>
      <c r="C2" s="76"/>
      <c r="D2" s="76"/>
      <c r="E2" s="76"/>
      <c r="F2" s="76"/>
      <c r="G2" s="76"/>
      <c r="H2" s="76"/>
      <c r="I2" s="76"/>
      <c r="J2" s="76"/>
      <c r="K2" s="77" t="s">
        <v>40</v>
      </c>
      <c r="L2" s="78"/>
      <c r="M2" s="76"/>
      <c r="N2" s="74"/>
      <c r="O2" s="75" t="s">
        <v>39</v>
      </c>
      <c r="P2" s="76"/>
      <c r="Q2" s="76"/>
      <c r="R2" s="76"/>
      <c r="S2" s="76"/>
      <c r="T2" s="76"/>
      <c r="U2" s="76"/>
      <c r="V2" s="76"/>
      <c r="W2" s="76"/>
      <c r="X2" s="77" t="s">
        <v>40</v>
      </c>
      <c r="Y2" s="78"/>
      <c r="Z2" s="76"/>
      <c r="AA2"/>
      <c r="AB2"/>
      <c r="AC2"/>
    </row>
    <row r="3" spans="1:30" s="107" customFormat="1" ht="18" customHeight="1">
      <c r="A3" s="79"/>
      <c r="B3" s="569"/>
      <c r="C3" s="569"/>
      <c r="D3" s="570" t="s">
        <v>27</v>
      </c>
      <c r="E3" s="570"/>
      <c r="F3" s="570"/>
      <c r="G3" s="570"/>
      <c r="H3" s="570"/>
      <c r="I3" s="570"/>
      <c r="J3" s="571" t="s">
        <v>53</v>
      </c>
      <c r="K3" s="568"/>
      <c r="L3" s="80"/>
      <c r="M3" s="73"/>
      <c r="N3" s="79"/>
      <c r="O3" s="569"/>
      <c r="P3" s="569"/>
      <c r="Q3" s="570" t="s">
        <v>27</v>
      </c>
      <c r="R3" s="570"/>
      <c r="S3" s="570"/>
      <c r="T3" s="570"/>
      <c r="U3" s="570"/>
      <c r="V3" s="570"/>
      <c r="W3" s="568" t="s">
        <v>54</v>
      </c>
      <c r="X3" s="568"/>
      <c r="Y3" s="81"/>
      <c r="Z3" s="73"/>
      <c r="AA3"/>
      <c r="AB3"/>
      <c r="AC3"/>
    </row>
    <row r="4" spans="1:30" s="107" customFormat="1" ht="10.5" customHeight="1">
      <c r="A4" s="79"/>
      <c r="B4" s="73"/>
      <c r="C4" s="73"/>
      <c r="D4" s="570"/>
      <c r="E4" s="570"/>
      <c r="F4" s="570"/>
      <c r="G4" s="570"/>
      <c r="H4" s="570"/>
      <c r="I4" s="570"/>
      <c r="J4" s="73"/>
      <c r="K4" s="73"/>
      <c r="L4" s="80"/>
      <c r="M4" s="73"/>
      <c r="N4" s="79"/>
      <c r="O4" s="73"/>
      <c r="P4" s="73"/>
      <c r="Q4" s="570"/>
      <c r="R4" s="570"/>
      <c r="S4" s="570"/>
      <c r="T4" s="570"/>
      <c r="U4" s="570"/>
      <c r="V4" s="570"/>
      <c r="W4" s="73"/>
      <c r="X4" s="73"/>
      <c r="Y4" s="81"/>
      <c r="Z4" s="73"/>
      <c r="AA4"/>
      <c r="AB4"/>
      <c r="AC4"/>
    </row>
    <row r="5" spans="1:30" s="107" customFormat="1" ht="6" customHeight="1" thickBot="1">
      <c r="A5" s="79"/>
      <c r="B5" s="73"/>
      <c r="C5" s="73"/>
      <c r="D5" s="82"/>
      <c r="E5" s="82"/>
      <c r="F5" s="82"/>
      <c r="G5" s="82"/>
      <c r="H5" s="82"/>
      <c r="I5" s="82"/>
      <c r="J5" s="73"/>
      <c r="K5" s="73"/>
      <c r="L5" s="80"/>
      <c r="M5" s="73"/>
      <c r="N5" s="79"/>
      <c r="O5" s="73"/>
      <c r="P5" s="73"/>
      <c r="Q5" s="82"/>
      <c r="R5" s="82"/>
      <c r="S5" s="82"/>
      <c r="T5" s="82"/>
      <c r="U5" s="82"/>
      <c r="V5" s="82"/>
      <c r="W5" s="73"/>
      <c r="X5" s="73"/>
      <c r="Y5" s="81"/>
      <c r="Z5" s="73"/>
      <c r="AA5"/>
      <c r="AB5"/>
      <c r="AC5"/>
    </row>
    <row r="6" spans="1:30" s="121" customFormat="1" ht="23.25" customHeight="1">
      <c r="A6" s="83"/>
      <c r="B6" s="572">
        <f>Prot_meczu!B6</f>
        <v>0</v>
      </c>
      <c r="C6" s="572"/>
      <c r="D6" s="572"/>
      <c r="E6" s="572"/>
      <c r="F6" s="84"/>
      <c r="G6" s="84"/>
      <c r="H6" s="572">
        <f>Prot_meczu!Q6</f>
        <v>0</v>
      </c>
      <c r="I6" s="572"/>
      <c r="J6" s="572"/>
      <c r="K6" s="572"/>
      <c r="L6" s="85"/>
      <c r="M6" s="84"/>
      <c r="N6" s="83"/>
      <c r="O6" s="573" t="str">
        <f>Prot_meczu!C22</f>
        <v/>
      </c>
      <c r="P6" s="574"/>
      <c r="Q6" s="574"/>
      <c r="R6" s="575"/>
      <c r="S6" s="84"/>
      <c r="T6" s="84"/>
      <c r="U6" s="572" t="str">
        <f>Prot_meczu!H22</f>
        <v/>
      </c>
      <c r="V6" s="572"/>
      <c r="W6" s="572"/>
      <c r="X6" s="572"/>
      <c r="Y6" s="86"/>
      <c r="Z6" s="84"/>
      <c r="AA6"/>
      <c r="AB6"/>
      <c r="AC6"/>
    </row>
    <row r="7" spans="1:30" s="90" customFormat="1" ht="12" customHeight="1" thickBot="1">
      <c r="A7" s="87"/>
      <c r="B7" s="88" t="s">
        <v>41</v>
      </c>
      <c r="C7" s="89"/>
      <c r="D7" s="306" t="s">
        <v>68</v>
      </c>
      <c r="E7" s="307" t="s">
        <v>69</v>
      </c>
      <c r="H7" s="305" t="s">
        <v>68</v>
      </c>
      <c r="I7" s="306" t="s">
        <v>69</v>
      </c>
      <c r="J7" s="89"/>
      <c r="K7" s="91" t="s">
        <v>41</v>
      </c>
      <c r="L7" s="92"/>
      <c r="N7" s="87"/>
      <c r="O7" s="88" t="s">
        <v>41</v>
      </c>
      <c r="P7" s="89"/>
      <c r="Q7" s="306" t="s">
        <v>68</v>
      </c>
      <c r="R7" s="307" t="s">
        <v>69</v>
      </c>
      <c r="U7" s="305" t="s">
        <v>68</v>
      </c>
      <c r="V7" s="306" t="s">
        <v>69</v>
      </c>
      <c r="W7" s="89"/>
      <c r="X7" s="91" t="s">
        <v>41</v>
      </c>
      <c r="Y7" s="93"/>
      <c r="AA7"/>
      <c r="AB7"/>
      <c r="AC7"/>
      <c r="AD7" s="122"/>
    </row>
    <row r="8" spans="1:30" s="107" customFormat="1" ht="10.5" customHeight="1">
      <c r="A8" s="79"/>
      <c r="B8" s="73"/>
      <c r="C8" s="73"/>
      <c r="D8" s="288"/>
      <c r="E8" s="288"/>
      <c r="F8" s="73"/>
      <c r="G8" s="73"/>
      <c r="H8" s="288"/>
      <c r="I8" s="288"/>
      <c r="J8" s="73"/>
      <c r="K8" s="73"/>
      <c r="L8" s="80"/>
      <c r="M8" s="73"/>
      <c r="N8" s="79"/>
      <c r="O8" s="73"/>
      <c r="P8" s="73"/>
      <c r="Q8" s="288"/>
      <c r="R8" s="288"/>
      <c r="S8" s="73"/>
      <c r="T8" s="73"/>
      <c r="U8" s="308"/>
      <c r="V8" s="308"/>
      <c r="W8" s="73"/>
      <c r="X8" s="73"/>
      <c r="Y8" s="81"/>
      <c r="Z8" s="73"/>
      <c r="AA8"/>
      <c r="AB8"/>
      <c r="AC8"/>
      <c r="AD8" s="120"/>
    </row>
    <row r="9" spans="1:30" s="121" customFormat="1" ht="18" customHeight="1">
      <c r="A9" s="83"/>
      <c r="B9" s="576">
        <f>Prot_meczu!B4</f>
        <v>0</v>
      </c>
      <c r="C9" s="577"/>
      <c r="D9" s="577"/>
      <c r="E9" s="578"/>
      <c r="F9" s="94"/>
      <c r="G9" s="94"/>
      <c r="H9" s="576">
        <f>Prot_meczu!Q4</f>
        <v>0</v>
      </c>
      <c r="I9" s="577"/>
      <c r="J9" s="577"/>
      <c r="K9" s="578"/>
      <c r="L9" s="95"/>
      <c r="M9" s="94"/>
      <c r="N9" s="83"/>
      <c r="O9" s="576">
        <f>Prot_meczu!B4</f>
        <v>0</v>
      </c>
      <c r="P9" s="577"/>
      <c r="Q9" s="577"/>
      <c r="R9" s="578"/>
      <c r="S9" s="94"/>
      <c r="T9" s="94"/>
      <c r="U9" s="576">
        <f>Prot_meczu!Q4</f>
        <v>0</v>
      </c>
      <c r="V9" s="577"/>
      <c r="W9" s="577"/>
      <c r="X9" s="578"/>
      <c r="Y9" s="96"/>
      <c r="Z9" s="94"/>
      <c r="AA9"/>
      <c r="AB9"/>
      <c r="AC9"/>
    </row>
    <row r="10" spans="1:30" s="90" customFormat="1" ht="12" customHeight="1">
      <c r="A10" s="87"/>
      <c r="B10" s="97" t="s">
        <v>42</v>
      </c>
      <c r="C10" s="98"/>
      <c r="D10" s="98"/>
      <c r="E10" s="99"/>
      <c r="H10" s="100"/>
      <c r="I10" s="98"/>
      <c r="J10" s="98"/>
      <c r="K10" s="101" t="s">
        <v>42</v>
      </c>
      <c r="L10" s="92"/>
      <c r="N10" s="87"/>
      <c r="O10" s="97" t="s">
        <v>42</v>
      </c>
      <c r="P10" s="98"/>
      <c r="Q10" s="98"/>
      <c r="R10" s="99"/>
      <c r="U10" s="100"/>
      <c r="V10" s="98"/>
      <c r="W10" s="98"/>
      <c r="X10" s="101" t="s">
        <v>42</v>
      </c>
      <c r="Y10" s="93"/>
      <c r="AA10"/>
      <c r="AB10"/>
      <c r="AC10"/>
      <c r="AD10" s="123"/>
    </row>
    <row r="11" spans="1:30" s="107" customFormat="1" ht="12" customHeight="1">
      <c r="A11" s="7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80"/>
      <c r="M11" s="73"/>
      <c r="N11" s="79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81"/>
      <c r="Z11" s="73"/>
      <c r="AA11"/>
      <c r="AB11"/>
      <c r="AC11"/>
      <c r="AD11" s="123"/>
    </row>
    <row r="12" spans="1:30" s="107" customFormat="1" ht="12" customHeight="1">
      <c r="A12" s="79"/>
      <c r="B12" s="102"/>
      <c r="C12" s="103" t="s">
        <v>43</v>
      </c>
      <c r="D12" s="103" t="s">
        <v>44</v>
      </c>
      <c r="E12" s="579" t="s">
        <v>45</v>
      </c>
      <c r="F12" s="580"/>
      <c r="G12" s="579" t="s">
        <v>46</v>
      </c>
      <c r="H12" s="580"/>
      <c r="I12" s="103" t="s">
        <v>47</v>
      </c>
      <c r="J12" s="295" t="s">
        <v>16</v>
      </c>
      <c r="K12" s="102"/>
      <c r="L12" s="80"/>
      <c r="M12" s="73"/>
      <c r="N12" s="79"/>
      <c r="O12" s="102"/>
      <c r="P12" s="103" t="s">
        <v>43</v>
      </c>
      <c r="Q12" s="103" t="s">
        <v>44</v>
      </c>
      <c r="R12" s="579" t="s">
        <v>45</v>
      </c>
      <c r="S12" s="580"/>
      <c r="T12" s="579" t="s">
        <v>46</v>
      </c>
      <c r="U12" s="580"/>
      <c r="V12" s="103" t="s">
        <v>47</v>
      </c>
      <c r="W12" s="295" t="s">
        <v>16</v>
      </c>
      <c r="X12" s="102"/>
      <c r="Y12" s="81"/>
      <c r="Z12" s="73"/>
      <c r="AA12"/>
      <c r="AB12"/>
      <c r="AC12"/>
      <c r="AD12" s="120"/>
    </row>
    <row r="13" spans="1:30" s="107" customFormat="1" ht="36" customHeight="1">
      <c r="A13" s="79"/>
      <c r="B13" s="104"/>
      <c r="C13" s="105"/>
      <c r="D13" s="105"/>
      <c r="E13" s="581"/>
      <c r="F13" s="582"/>
      <c r="G13" s="581"/>
      <c r="H13" s="582"/>
      <c r="I13" s="105"/>
      <c r="J13" s="105"/>
      <c r="K13" s="104"/>
      <c r="L13" s="80"/>
      <c r="M13" s="73"/>
      <c r="N13" s="79"/>
      <c r="O13" s="104"/>
      <c r="P13" s="105"/>
      <c r="Q13" s="105"/>
      <c r="R13" s="581"/>
      <c r="S13" s="582"/>
      <c r="T13" s="581"/>
      <c r="U13" s="582"/>
      <c r="V13" s="105"/>
      <c r="W13" s="105"/>
      <c r="X13" s="104"/>
      <c r="Y13" s="81"/>
      <c r="Z13" s="73"/>
      <c r="AA13"/>
      <c r="AB13"/>
      <c r="AC13"/>
      <c r="AD13" s="120"/>
    </row>
    <row r="14" spans="1:30" s="107" customFormat="1" ht="21" customHeight="1" thickBot="1">
      <c r="A14" s="79"/>
      <c r="B14" s="75" t="s">
        <v>28</v>
      </c>
      <c r="C14" s="73"/>
      <c r="D14" s="73"/>
      <c r="E14" s="73"/>
      <c r="F14" s="73"/>
      <c r="G14" s="73"/>
      <c r="H14" s="73"/>
      <c r="I14" s="73"/>
      <c r="J14" s="73"/>
      <c r="K14" s="77" t="s">
        <v>48</v>
      </c>
      <c r="L14" s="80"/>
      <c r="M14" s="73"/>
      <c r="N14" s="79"/>
      <c r="O14" s="75" t="s">
        <v>28</v>
      </c>
      <c r="P14" s="73"/>
      <c r="Q14" s="73"/>
      <c r="R14" s="73"/>
      <c r="S14" s="73"/>
      <c r="T14" s="73"/>
      <c r="U14" s="73"/>
      <c r="V14" s="73"/>
      <c r="W14" s="73"/>
      <c r="X14" s="77" t="s">
        <v>48</v>
      </c>
      <c r="Y14" s="81"/>
      <c r="Z14" s="73"/>
      <c r="AA14"/>
      <c r="AB14"/>
      <c r="AC14"/>
      <c r="AD14" s="120"/>
    </row>
    <row r="15" spans="1:30" s="107" customFormat="1" ht="23.25" customHeight="1" thickBot="1">
      <c r="A15" s="79"/>
      <c r="B15" s="583"/>
      <c r="C15" s="583"/>
      <c r="D15" s="583"/>
      <c r="E15" s="583"/>
      <c r="F15" s="583"/>
      <c r="G15" s="583"/>
      <c r="H15" s="583"/>
      <c r="I15" s="583"/>
      <c r="J15" s="73"/>
      <c r="K15" s="106"/>
      <c r="L15" s="80"/>
      <c r="M15" s="73"/>
      <c r="N15" s="79"/>
      <c r="O15" s="583"/>
      <c r="P15" s="583"/>
      <c r="Q15" s="583"/>
      <c r="R15" s="583"/>
      <c r="S15" s="583"/>
      <c r="T15" s="583"/>
      <c r="U15" s="583"/>
      <c r="V15" s="583"/>
      <c r="W15" s="73"/>
      <c r="X15" s="106"/>
      <c r="Y15" s="80"/>
      <c r="Z15" s="73"/>
      <c r="AA15"/>
      <c r="AB15"/>
      <c r="AC15"/>
    </row>
    <row r="16" spans="1:30" s="107" customFormat="1" ht="9" customHeight="1">
      <c r="A16" s="79"/>
      <c r="C16" s="108"/>
      <c r="D16" s="108"/>
      <c r="F16" s="108"/>
      <c r="G16" s="108"/>
      <c r="H16" s="108"/>
      <c r="I16" s="108"/>
      <c r="J16" s="73"/>
      <c r="L16" s="80"/>
      <c r="M16" s="73"/>
      <c r="N16" s="79"/>
      <c r="P16" s="108"/>
      <c r="Q16" s="108"/>
      <c r="S16" s="108"/>
      <c r="T16" s="108"/>
      <c r="U16" s="108"/>
      <c r="V16" s="108"/>
      <c r="W16" s="73"/>
      <c r="Y16" s="80"/>
      <c r="Z16" s="73"/>
      <c r="AA16"/>
      <c r="AB16"/>
      <c r="AC16"/>
    </row>
    <row r="17" spans="1:29" s="107" customFormat="1" ht="24" customHeight="1">
      <c r="A17" s="79"/>
      <c r="B17" s="109" t="s">
        <v>49</v>
      </c>
      <c r="C17" s="110"/>
      <c r="D17" s="108"/>
      <c r="E17" s="111" t="s">
        <v>50</v>
      </c>
      <c r="F17" s="112"/>
      <c r="G17" s="112"/>
      <c r="H17" s="110"/>
      <c r="I17" s="108"/>
      <c r="J17" s="113"/>
      <c r="K17" s="114" t="s">
        <v>49</v>
      </c>
      <c r="L17" s="80"/>
      <c r="M17" s="73"/>
      <c r="N17" s="79"/>
      <c r="O17" s="109" t="s">
        <v>49</v>
      </c>
      <c r="P17" s="110"/>
      <c r="Q17" s="108"/>
      <c r="R17" s="111" t="s">
        <v>50</v>
      </c>
      <c r="S17" s="112"/>
      <c r="T17" s="112"/>
      <c r="U17" s="110"/>
      <c r="V17" s="108"/>
      <c r="W17" s="113"/>
      <c r="X17" s="114" t="s">
        <v>49</v>
      </c>
      <c r="Y17" s="80"/>
      <c r="Z17" s="73"/>
      <c r="AA17"/>
      <c r="AB17"/>
      <c r="AC17"/>
    </row>
    <row r="18" spans="1:29" s="107" customFormat="1" ht="6" customHeigh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7"/>
      <c r="M18" s="73"/>
      <c r="N18" s="115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/>
      <c r="Z18" s="73"/>
      <c r="AA18"/>
      <c r="AB18"/>
      <c r="AC18"/>
    </row>
    <row r="19" spans="1:29" s="73" customFormat="1" ht="36" customHeight="1">
      <c r="AA19"/>
      <c r="AB19"/>
      <c r="AC19"/>
    </row>
    <row r="20" spans="1:29" s="107" customFormat="1" ht="6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M20" s="73"/>
      <c r="N20" s="70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/>
      <c r="AA20"/>
      <c r="AB20"/>
      <c r="AC20"/>
    </row>
    <row r="21" spans="1:29" s="119" customFormat="1" ht="12" customHeight="1">
      <c r="A21" s="74"/>
      <c r="B21" s="75" t="s">
        <v>39</v>
      </c>
      <c r="C21" s="76"/>
      <c r="D21" s="76"/>
      <c r="E21" s="76"/>
      <c r="F21" s="76"/>
      <c r="G21" s="76"/>
      <c r="H21" s="76"/>
      <c r="I21" s="76"/>
      <c r="J21" s="76"/>
      <c r="K21" s="77" t="s">
        <v>40</v>
      </c>
      <c r="L21" s="78"/>
      <c r="M21" s="76"/>
      <c r="N21" s="74"/>
      <c r="O21" s="75" t="s">
        <v>39</v>
      </c>
      <c r="P21" s="76"/>
      <c r="Q21" s="76"/>
      <c r="R21" s="76"/>
      <c r="S21" s="76"/>
      <c r="T21" s="76"/>
      <c r="U21" s="76"/>
      <c r="V21" s="76"/>
      <c r="W21" s="76"/>
      <c r="X21" s="77" t="s">
        <v>40</v>
      </c>
      <c r="Y21" s="78"/>
      <c r="Z21" s="76"/>
      <c r="AA21"/>
      <c r="AB21"/>
      <c r="AC21"/>
    </row>
    <row r="22" spans="1:29" s="107" customFormat="1" ht="18" customHeight="1">
      <c r="A22" s="79"/>
      <c r="B22" s="569"/>
      <c r="C22" s="569"/>
      <c r="D22" s="570" t="s">
        <v>27</v>
      </c>
      <c r="E22" s="570"/>
      <c r="F22" s="570"/>
      <c r="G22" s="570"/>
      <c r="H22" s="570"/>
      <c r="I22" s="570"/>
      <c r="J22" s="571" t="s">
        <v>55</v>
      </c>
      <c r="K22" s="584"/>
      <c r="L22" s="80"/>
      <c r="M22" s="73"/>
      <c r="N22" s="79"/>
      <c r="O22" s="569"/>
      <c r="P22" s="569"/>
      <c r="Q22" s="570" t="s">
        <v>27</v>
      </c>
      <c r="R22" s="570"/>
      <c r="S22" s="570"/>
      <c r="T22" s="570"/>
      <c r="U22" s="570"/>
      <c r="V22" s="570"/>
      <c r="W22" s="571" t="s">
        <v>56</v>
      </c>
      <c r="X22" s="568"/>
      <c r="Y22" s="80"/>
      <c r="Z22" s="73"/>
      <c r="AA22"/>
      <c r="AB22"/>
      <c r="AC22"/>
    </row>
    <row r="23" spans="1:29" s="107" customFormat="1" ht="10.5" customHeight="1">
      <c r="A23" s="79"/>
      <c r="B23" s="73"/>
      <c r="C23" s="73"/>
      <c r="D23" s="570"/>
      <c r="E23" s="570"/>
      <c r="F23" s="570"/>
      <c r="G23" s="570"/>
      <c r="H23" s="570"/>
      <c r="I23" s="570"/>
      <c r="J23" s="73"/>
      <c r="K23" s="73"/>
      <c r="L23" s="80"/>
      <c r="M23" s="73"/>
      <c r="N23" s="79"/>
      <c r="O23" s="73"/>
      <c r="P23" s="73"/>
      <c r="Q23" s="570"/>
      <c r="R23" s="570"/>
      <c r="S23" s="570"/>
      <c r="T23" s="570"/>
      <c r="U23" s="570"/>
      <c r="V23" s="570"/>
      <c r="W23" s="73"/>
      <c r="X23" s="73"/>
      <c r="Y23" s="80"/>
      <c r="Z23" s="73"/>
      <c r="AA23"/>
      <c r="AB23"/>
      <c r="AC23"/>
    </row>
    <row r="24" spans="1:29" s="107" customFormat="1" ht="6" customHeight="1" thickBot="1">
      <c r="A24" s="79"/>
      <c r="B24" s="73"/>
      <c r="C24" s="73"/>
      <c r="D24" s="82"/>
      <c r="E24" s="82"/>
      <c r="F24" s="82"/>
      <c r="G24" s="82"/>
      <c r="H24" s="82"/>
      <c r="I24" s="82"/>
      <c r="J24" s="73"/>
      <c r="K24" s="73"/>
      <c r="L24" s="80"/>
      <c r="M24" s="73"/>
      <c r="N24" s="79"/>
      <c r="O24" s="73"/>
      <c r="P24" s="73"/>
      <c r="Q24" s="82"/>
      <c r="R24" s="82"/>
      <c r="S24" s="82"/>
      <c r="T24" s="82"/>
      <c r="U24" s="82"/>
      <c r="V24" s="82"/>
      <c r="W24" s="73"/>
      <c r="X24" s="73"/>
      <c r="Y24" s="80"/>
      <c r="Z24" s="73"/>
      <c r="AA24"/>
      <c r="AB24"/>
      <c r="AC24"/>
    </row>
    <row r="25" spans="1:29" s="121" customFormat="1" ht="23.25" customHeight="1">
      <c r="A25" s="83"/>
      <c r="B25" s="572" t="str">
        <f>Prot_meczu!C15</f>
        <v/>
      </c>
      <c r="C25" s="572"/>
      <c r="D25" s="572"/>
      <c r="E25" s="572"/>
      <c r="F25" s="94"/>
      <c r="G25" s="94"/>
      <c r="H25" s="572" t="str">
        <f>Prot_meczu!H15</f>
        <v/>
      </c>
      <c r="I25" s="572"/>
      <c r="J25" s="572"/>
      <c r="K25" s="572"/>
      <c r="L25" s="85"/>
      <c r="M25" s="94"/>
      <c r="N25" s="83"/>
      <c r="O25" s="572" t="str">
        <f>Prot_meczu!C23</f>
        <v/>
      </c>
      <c r="P25" s="572"/>
      <c r="Q25" s="572"/>
      <c r="R25" s="572"/>
      <c r="S25" s="94"/>
      <c r="T25" s="94"/>
      <c r="U25" s="572" t="str">
        <f>Prot_meczu!H23</f>
        <v/>
      </c>
      <c r="V25" s="572"/>
      <c r="W25" s="572"/>
      <c r="X25" s="572"/>
      <c r="Y25" s="85"/>
      <c r="Z25" s="84"/>
      <c r="AA25"/>
      <c r="AB25"/>
      <c r="AC25"/>
    </row>
    <row r="26" spans="1:29" s="90" customFormat="1" ht="12" customHeight="1" thickBot="1">
      <c r="A26" s="118"/>
      <c r="B26" s="88" t="s">
        <v>41</v>
      </c>
      <c r="C26" s="89"/>
      <c r="D26" s="306" t="s">
        <v>68</v>
      </c>
      <c r="E26" s="307" t="s">
        <v>69</v>
      </c>
      <c r="H26" s="305" t="s">
        <v>68</v>
      </c>
      <c r="I26" s="306" t="s">
        <v>69</v>
      </c>
      <c r="J26" s="89"/>
      <c r="K26" s="91" t="s">
        <v>41</v>
      </c>
      <c r="L26" s="92"/>
      <c r="N26" s="87"/>
      <c r="O26" s="88" t="s">
        <v>41</v>
      </c>
      <c r="P26" s="89"/>
      <c r="Q26" s="306" t="s">
        <v>68</v>
      </c>
      <c r="R26" s="307" t="s">
        <v>69</v>
      </c>
      <c r="U26" s="305" t="s">
        <v>68</v>
      </c>
      <c r="V26" s="306" t="s">
        <v>69</v>
      </c>
      <c r="W26" s="89"/>
      <c r="X26" s="91" t="s">
        <v>41</v>
      </c>
      <c r="Y26" s="92"/>
      <c r="AA26"/>
      <c r="AB26"/>
      <c r="AC26"/>
    </row>
    <row r="27" spans="1:29" s="107" customFormat="1" ht="10.5" customHeight="1">
      <c r="A27" s="79"/>
      <c r="B27" s="73"/>
      <c r="C27" s="73"/>
      <c r="D27" s="288"/>
      <c r="E27" s="288"/>
      <c r="F27" s="73"/>
      <c r="G27" s="73"/>
      <c r="H27" s="288"/>
      <c r="I27" s="288"/>
      <c r="J27" s="73"/>
      <c r="K27" s="73"/>
      <c r="L27" s="80"/>
      <c r="M27" s="73"/>
      <c r="N27" s="79"/>
      <c r="O27" s="73"/>
      <c r="P27" s="73"/>
      <c r="Q27" s="288"/>
      <c r="R27" s="288"/>
      <c r="S27" s="73"/>
      <c r="T27" s="73"/>
      <c r="U27" s="288"/>
      <c r="V27" s="288"/>
      <c r="W27" s="73"/>
      <c r="X27" s="73"/>
      <c r="Y27" s="80"/>
      <c r="Z27" s="73"/>
      <c r="AA27"/>
      <c r="AB27"/>
      <c r="AC27"/>
    </row>
    <row r="28" spans="1:29" s="121" customFormat="1" ht="18" customHeight="1">
      <c r="A28" s="83"/>
      <c r="B28" s="576">
        <f>Prot_meczu!B4</f>
        <v>0</v>
      </c>
      <c r="C28" s="577"/>
      <c r="D28" s="577"/>
      <c r="E28" s="578"/>
      <c r="F28" s="94"/>
      <c r="G28" s="94"/>
      <c r="H28" s="576">
        <f>Prot_meczu!Q4</f>
        <v>0</v>
      </c>
      <c r="I28" s="577"/>
      <c r="J28" s="577"/>
      <c r="K28" s="578"/>
      <c r="L28" s="95"/>
      <c r="M28" s="94"/>
      <c r="N28" s="83"/>
      <c r="O28" s="576">
        <f>Prot_meczu!B4</f>
        <v>0</v>
      </c>
      <c r="P28" s="577"/>
      <c r="Q28" s="577"/>
      <c r="R28" s="578"/>
      <c r="S28" s="94"/>
      <c r="T28" s="94"/>
      <c r="U28" s="576">
        <f>Prot_meczu!Q4</f>
        <v>0</v>
      </c>
      <c r="V28" s="577"/>
      <c r="W28" s="577"/>
      <c r="X28" s="578"/>
      <c r="Y28" s="95"/>
      <c r="Z28" s="94"/>
      <c r="AA28"/>
      <c r="AB28"/>
      <c r="AC28"/>
    </row>
    <row r="29" spans="1:29" s="90" customFormat="1" ht="12" customHeight="1">
      <c r="A29" s="87"/>
      <c r="B29" s="97" t="s">
        <v>42</v>
      </c>
      <c r="C29" s="98"/>
      <c r="D29" s="98"/>
      <c r="E29" s="99"/>
      <c r="H29" s="100"/>
      <c r="I29" s="98"/>
      <c r="J29" s="98"/>
      <c r="K29" s="101" t="s">
        <v>42</v>
      </c>
      <c r="L29" s="92"/>
      <c r="N29" s="87"/>
      <c r="O29" s="97" t="s">
        <v>42</v>
      </c>
      <c r="P29" s="98"/>
      <c r="Q29" s="98"/>
      <c r="R29" s="99"/>
      <c r="U29" s="100"/>
      <c r="V29" s="98"/>
      <c r="W29" s="98"/>
      <c r="X29" s="101" t="s">
        <v>42</v>
      </c>
      <c r="Y29" s="92"/>
      <c r="AA29"/>
      <c r="AB29"/>
      <c r="AC29"/>
    </row>
    <row r="30" spans="1:29" s="107" customFormat="1" ht="12" customHeight="1">
      <c r="A30" s="79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80"/>
      <c r="M30" s="73"/>
      <c r="N30" s="79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80"/>
      <c r="Z30" s="73"/>
      <c r="AA30"/>
      <c r="AB30"/>
      <c r="AC30"/>
    </row>
    <row r="31" spans="1:29" s="107" customFormat="1" ht="12" customHeight="1">
      <c r="A31" s="79"/>
      <c r="B31" s="102"/>
      <c r="C31" s="103" t="s">
        <v>43</v>
      </c>
      <c r="D31" s="103" t="s">
        <v>44</v>
      </c>
      <c r="E31" s="579" t="s">
        <v>45</v>
      </c>
      <c r="F31" s="580"/>
      <c r="G31" s="579" t="s">
        <v>46</v>
      </c>
      <c r="H31" s="580"/>
      <c r="I31" s="103" t="s">
        <v>47</v>
      </c>
      <c r="J31" s="295" t="s">
        <v>16</v>
      </c>
      <c r="K31" s="102"/>
      <c r="L31" s="80"/>
      <c r="M31" s="73"/>
      <c r="N31" s="79"/>
      <c r="O31" s="102"/>
      <c r="P31" s="103" t="s">
        <v>43</v>
      </c>
      <c r="Q31" s="103" t="s">
        <v>44</v>
      </c>
      <c r="R31" s="579" t="s">
        <v>45</v>
      </c>
      <c r="S31" s="580"/>
      <c r="T31" s="579" t="s">
        <v>46</v>
      </c>
      <c r="U31" s="580"/>
      <c r="V31" s="103" t="s">
        <v>47</v>
      </c>
      <c r="W31" s="295" t="s">
        <v>16</v>
      </c>
      <c r="X31" s="102"/>
      <c r="Y31" s="80"/>
      <c r="Z31" s="73"/>
      <c r="AA31"/>
      <c r="AB31"/>
      <c r="AC31"/>
    </row>
    <row r="32" spans="1:29" s="107" customFormat="1" ht="36" customHeight="1">
      <c r="A32" s="79"/>
      <c r="B32" s="104"/>
      <c r="C32" s="105"/>
      <c r="D32" s="105"/>
      <c r="E32" s="581"/>
      <c r="F32" s="582"/>
      <c r="G32" s="581"/>
      <c r="H32" s="582"/>
      <c r="I32" s="105"/>
      <c r="J32" s="105"/>
      <c r="K32" s="104"/>
      <c r="L32" s="80"/>
      <c r="M32" s="73"/>
      <c r="N32" s="79"/>
      <c r="O32" s="104"/>
      <c r="P32" s="105"/>
      <c r="Q32" s="105"/>
      <c r="R32" s="581"/>
      <c r="S32" s="582"/>
      <c r="T32" s="581"/>
      <c r="U32" s="582"/>
      <c r="V32" s="105"/>
      <c r="W32" s="105"/>
      <c r="X32" s="104"/>
      <c r="Y32" s="80"/>
      <c r="Z32" s="73"/>
      <c r="AA32"/>
      <c r="AB32"/>
      <c r="AC32"/>
    </row>
    <row r="33" spans="1:29" s="107" customFormat="1" ht="21" customHeight="1" thickBot="1">
      <c r="A33" s="79"/>
      <c r="B33" s="75" t="s">
        <v>28</v>
      </c>
      <c r="C33" s="73"/>
      <c r="D33" s="73"/>
      <c r="E33" s="73"/>
      <c r="F33" s="73"/>
      <c r="G33" s="73"/>
      <c r="H33" s="73"/>
      <c r="I33" s="73"/>
      <c r="J33" s="73"/>
      <c r="K33" s="77" t="s">
        <v>48</v>
      </c>
      <c r="L33" s="80"/>
      <c r="M33" s="73"/>
      <c r="N33" s="79"/>
      <c r="O33" s="75" t="s">
        <v>28</v>
      </c>
      <c r="P33" s="73"/>
      <c r="Q33" s="73"/>
      <c r="R33" s="73"/>
      <c r="S33" s="73"/>
      <c r="T33" s="73"/>
      <c r="U33" s="73"/>
      <c r="V33" s="73"/>
      <c r="W33" s="73"/>
      <c r="X33" s="77" t="s">
        <v>48</v>
      </c>
      <c r="Y33" s="80"/>
      <c r="Z33" s="73"/>
      <c r="AA33"/>
      <c r="AB33"/>
      <c r="AC33"/>
    </row>
    <row r="34" spans="1:29" s="107" customFormat="1" ht="23.25" customHeight="1" thickBot="1">
      <c r="A34" s="79"/>
      <c r="B34" s="583"/>
      <c r="C34" s="583"/>
      <c r="D34" s="583"/>
      <c r="E34" s="583"/>
      <c r="F34" s="583"/>
      <c r="G34" s="583"/>
      <c r="H34" s="583"/>
      <c r="I34" s="583"/>
      <c r="J34" s="73"/>
      <c r="K34" s="106"/>
      <c r="L34" s="80"/>
      <c r="M34" s="73"/>
      <c r="N34" s="79"/>
      <c r="O34" s="583"/>
      <c r="P34" s="583"/>
      <c r="Q34" s="583"/>
      <c r="R34" s="583"/>
      <c r="S34" s="583"/>
      <c r="T34" s="583"/>
      <c r="U34" s="583"/>
      <c r="V34" s="583"/>
      <c r="W34" s="73"/>
      <c r="X34" s="106"/>
      <c r="Y34" s="80"/>
      <c r="Z34" s="73"/>
      <c r="AA34"/>
      <c r="AB34"/>
      <c r="AC34"/>
    </row>
    <row r="35" spans="1:29" s="107" customFormat="1" ht="9" customHeight="1">
      <c r="A35" s="79"/>
      <c r="C35" s="108"/>
      <c r="D35" s="108"/>
      <c r="F35" s="108"/>
      <c r="G35" s="108"/>
      <c r="H35" s="108"/>
      <c r="I35" s="108"/>
      <c r="J35" s="73"/>
      <c r="L35" s="80"/>
      <c r="M35" s="73"/>
      <c r="N35" s="79"/>
      <c r="P35" s="108"/>
      <c r="Q35" s="108"/>
      <c r="S35" s="108"/>
      <c r="T35" s="108"/>
      <c r="U35" s="108"/>
      <c r="V35" s="108"/>
      <c r="W35" s="73"/>
      <c r="Y35" s="80"/>
      <c r="Z35" s="73"/>
      <c r="AA35"/>
      <c r="AB35"/>
      <c r="AC35"/>
    </row>
    <row r="36" spans="1:29" s="107" customFormat="1" ht="24" customHeight="1">
      <c r="A36" s="79"/>
      <c r="B36" s="109" t="s">
        <v>49</v>
      </c>
      <c r="C36" s="110"/>
      <c r="D36" s="108"/>
      <c r="E36" s="111" t="s">
        <v>50</v>
      </c>
      <c r="F36" s="112"/>
      <c r="G36" s="112"/>
      <c r="H36" s="110"/>
      <c r="I36" s="108"/>
      <c r="J36" s="113"/>
      <c r="K36" s="114" t="s">
        <v>49</v>
      </c>
      <c r="L36" s="80"/>
      <c r="M36" s="73"/>
      <c r="N36" s="79"/>
      <c r="O36" s="109" t="s">
        <v>49</v>
      </c>
      <c r="P36" s="110"/>
      <c r="Q36" s="108"/>
      <c r="R36" s="111" t="s">
        <v>50</v>
      </c>
      <c r="S36" s="112"/>
      <c r="T36" s="112"/>
      <c r="U36" s="110"/>
      <c r="V36" s="108"/>
      <c r="W36" s="113"/>
      <c r="X36" s="114" t="s">
        <v>49</v>
      </c>
      <c r="Y36" s="80"/>
      <c r="Z36" s="73"/>
      <c r="AA36"/>
      <c r="AB36"/>
      <c r="AC36"/>
    </row>
    <row r="37" spans="1:29" s="107" customFormat="1" ht="6" customHeight="1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7"/>
      <c r="M37" s="73"/>
      <c r="N37" s="115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7"/>
      <c r="Z37" s="73"/>
      <c r="AA37"/>
      <c r="AB37"/>
      <c r="AC37"/>
    </row>
  </sheetData>
  <sheetProtection password="CA27" sheet="1" objects="1" scenarios="1"/>
  <mergeCells count="48">
    <mergeCell ref="B34:I34"/>
    <mergeCell ref="O34:V34"/>
    <mergeCell ref="E31:F31"/>
    <mergeCell ref="G31:H31"/>
    <mergeCell ref="R31:S31"/>
    <mergeCell ref="T31:U31"/>
    <mergeCell ref="E32:F32"/>
    <mergeCell ref="G32:H32"/>
    <mergeCell ref="R32:S32"/>
    <mergeCell ref="T32:U32"/>
    <mergeCell ref="B28:E28"/>
    <mergeCell ref="H28:K28"/>
    <mergeCell ref="O28:R28"/>
    <mergeCell ref="U28:X28"/>
    <mergeCell ref="B15:I15"/>
    <mergeCell ref="O15:V15"/>
    <mergeCell ref="B22:C22"/>
    <mergeCell ref="D22:I23"/>
    <mergeCell ref="J22:K22"/>
    <mergeCell ref="O22:P22"/>
    <mergeCell ref="Q22:V23"/>
    <mergeCell ref="W22:X22"/>
    <mergeCell ref="B25:E25"/>
    <mergeCell ref="H25:K25"/>
    <mergeCell ref="O25:R25"/>
    <mergeCell ref="U25:X25"/>
    <mergeCell ref="E12:F12"/>
    <mergeCell ref="G12:H12"/>
    <mergeCell ref="R12:S12"/>
    <mergeCell ref="T12:U12"/>
    <mergeCell ref="E13:F13"/>
    <mergeCell ref="G13:H13"/>
    <mergeCell ref="R13:S13"/>
    <mergeCell ref="T13:U13"/>
    <mergeCell ref="B6:E6"/>
    <mergeCell ref="H6:K6"/>
    <mergeCell ref="O6:R6"/>
    <mergeCell ref="U6:X6"/>
    <mergeCell ref="B9:E9"/>
    <mergeCell ref="H9:K9"/>
    <mergeCell ref="O9:R9"/>
    <mergeCell ref="U9:X9"/>
    <mergeCell ref="W3:X3"/>
    <mergeCell ref="B3:C3"/>
    <mergeCell ref="D3:I4"/>
    <mergeCell ref="J3:K3"/>
    <mergeCell ref="O3:P3"/>
    <mergeCell ref="Q3:V4"/>
  </mergeCells>
  <pageMargins left="0" right="0" top="0.35433070866141736" bottom="0.35433070866141736" header="0.11811023622047245" footer="0.11811023622047245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1025" r:id="rId4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1025" r:id="rId4"/>
      </mc:Fallback>
    </mc:AlternateContent>
    <mc:AlternateContent xmlns:mc="http://schemas.openxmlformats.org/markup-compatibility/2006">
      <mc:Choice Requires="x14">
        <oleObject progId="CorelDRAW.Graphic.9" shapeId="1026" r:id="rId6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1026" r:id="rId6"/>
      </mc:Fallback>
    </mc:AlternateContent>
    <mc:AlternateContent xmlns:mc="http://schemas.openxmlformats.org/markup-compatibility/2006">
      <mc:Choice Requires="x14">
        <oleObject progId="CorelDRAW.Graphic.9" shapeId="1027" r:id="rId7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1027" r:id="rId7"/>
      </mc:Fallback>
    </mc:AlternateContent>
    <mc:AlternateContent xmlns:mc="http://schemas.openxmlformats.org/markup-compatibility/2006">
      <mc:Choice Requires="x14">
        <oleObject progId="CorelDRAW.Graphic.9" shapeId="1028" r:id="rId8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1028" r:id="rId8"/>
      </mc:Fallback>
    </mc:AlternateContent>
    <mc:AlternateContent xmlns:mc="http://schemas.openxmlformats.org/markup-compatibility/2006">
      <mc:Choice Requires="x14">
        <oleObject progId="CorelDRAW.Graphic.9" shapeId="1029" r:id="rId9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1029" r:id="rId9"/>
      </mc:Fallback>
    </mc:AlternateContent>
    <mc:AlternateContent xmlns:mc="http://schemas.openxmlformats.org/markup-compatibility/2006">
      <mc:Choice Requires="x14">
        <oleObject progId="CorelDRAW.Graphic.9" shapeId="1030" r:id="rId10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1030" r:id="rId10"/>
      </mc:Fallback>
    </mc:AlternateContent>
    <mc:AlternateContent xmlns:mc="http://schemas.openxmlformats.org/markup-compatibility/2006">
      <mc:Choice Requires="x14">
        <oleObject progId="CorelDRAW.Graphic.9" shapeId="1031" r:id="rId11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1031" r:id="rId11"/>
      </mc:Fallback>
    </mc:AlternateContent>
    <mc:AlternateContent xmlns:mc="http://schemas.openxmlformats.org/markup-compatibility/2006">
      <mc:Choice Requires="x14">
        <oleObject progId="CorelDRAW.Graphic.9" shapeId="1032" r:id="rId12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1032" r:id="rId1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0"/>
  <sheetViews>
    <sheetView workbookViewId="0">
      <selection activeCell="AN17" sqref="AN17"/>
    </sheetView>
  </sheetViews>
  <sheetFormatPr defaultRowHeight="13.8"/>
  <cols>
    <col min="1" max="1" width="1.6640625" style="107" customWidth="1"/>
    <col min="2" max="5" width="2.21875" style="107" customWidth="1"/>
    <col min="6" max="7" width="8.33203125" style="107" customWidth="1"/>
    <col min="8" max="8" width="7.33203125" style="107" customWidth="1"/>
    <col min="9" max="10" width="1.5546875" style="107" customWidth="1"/>
    <col min="11" max="11" width="7.33203125" style="107" customWidth="1"/>
    <col min="12" max="13" width="8.33203125" style="107" customWidth="1"/>
    <col min="14" max="17" width="2.21875" style="107" customWidth="1"/>
    <col min="18" max="18" width="1.6640625" style="107" customWidth="1"/>
    <col min="19" max="19" width="3.6640625" style="73" customWidth="1"/>
    <col min="20" max="20" width="1.6640625" style="107" customWidth="1"/>
    <col min="21" max="24" width="2.21875" style="107" customWidth="1"/>
    <col min="25" max="26" width="8.33203125" style="107" customWidth="1"/>
    <col min="27" max="27" width="7.33203125" style="107" customWidth="1"/>
    <col min="28" max="29" width="1.5546875" style="107" customWidth="1"/>
    <col min="30" max="30" width="7.33203125" style="107" customWidth="1"/>
    <col min="31" max="32" width="8.33203125" style="107" customWidth="1"/>
    <col min="33" max="36" width="2.21875" style="107" customWidth="1"/>
    <col min="37" max="38" width="1.6640625" style="107" customWidth="1"/>
  </cols>
  <sheetData>
    <row r="1" spans="1:42" s="107" customFormat="1" ht="6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73"/>
      <c r="T1" s="70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2"/>
      <c r="AL1" s="73"/>
      <c r="AM1"/>
      <c r="AN1"/>
      <c r="AO1"/>
    </row>
    <row r="2" spans="1:42" s="119" customFormat="1" ht="12" customHeight="1">
      <c r="A2" s="74"/>
      <c r="B2" s="585" t="s">
        <v>39</v>
      </c>
      <c r="C2" s="585"/>
      <c r="D2" s="585"/>
      <c r="E2" s="585"/>
      <c r="F2" s="585"/>
      <c r="G2" s="76"/>
      <c r="H2" s="76"/>
      <c r="I2" s="76"/>
      <c r="J2" s="76"/>
      <c r="K2" s="76"/>
      <c r="L2" s="76"/>
      <c r="M2" s="608" t="s">
        <v>40</v>
      </c>
      <c r="N2" s="608"/>
      <c r="O2" s="608"/>
      <c r="P2" s="608"/>
      <c r="Q2" s="608"/>
      <c r="R2" s="78"/>
      <c r="S2" s="76"/>
      <c r="T2" s="74"/>
      <c r="U2" s="585" t="s">
        <v>39</v>
      </c>
      <c r="V2" s="585"/>
      <c r="W2" s="585"/>
      <c r="X2" s="585"/>
      <c r="Y2" s="585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7" t="s">
        <v>40</v>
      </c>
      <c r="AK2" s="78"/>
      <c r="AL2" s="76"/>
      <c r="AM2"/>
      <c r="AN2"/>
      <c r="AO2"/>
    </row>
    <row r="3" spans="1:42" s="107" customFormat="1" ht="18" customHeight="1">
      <c r="A3" s="79"/>
      <c r="B3" s="626"/>
      <c r="C3" s="627"/>
      <c r="D3" s="627"/>
      <c r="E3" s="627"/>
      <c r="F3" s="628"/>
      <c r="G3" s="570" t="s">
        <v>27</v>
      </c>
      <c r="H3" s="570"/>
      <c r="I3" s="570"/>
      <c r="J3" s="570"/>
      <c r="K3" s="570"/>
      <c r="L3" s="570"/>
      <c r="M3" s="629" t="s">
        <v>57</v>
      </c>
      <c r="N3" s="630"/>
      <c r="O3" s="630"/>
      <c r="P3" s="630"/>
      <c r="Q3" s="631"/>
      <c r="R3" s="80"/>
      <c r="S3" s="73"/>
      <c r="T3" s="79"/>
      <c r="U3" s="569"/>
      <c r="V3" s="569"/>
      <c r="W3" s="569"/>
      <c r="X3" s="569"/>
      <c r="Y3" s="569"/>
      <c r="Z3" s="570" t="s">
        <v>27</v>
      </c>
      <c r="AA3" s="570"/>
      <c r="AB3" s="570"/>
      <c r="AC3" s="570"/>
      <c r="AD3" s="570"/>
      <c r="AE3" s="570"/>
      <c r="AF3" s="568" t="s">
        <v>58</v>
      </c>
      <c r="AG3" s="568"/>
      <c r="AH3" s="568"/>
      <c r="AI3" s="568"/>
      <c r="AJ3" s="568"/>
      <c r="AK3" s="81"/>
      <c r="AL3" s="73"/>
      <c r="AM3"/>
      <c r="AN3"/>
      <c r="AO3"/>
    </row>
    <row r="4" spans="1:42" s="107" customFormat="1" ht="10.5" customHeight="1">
      <c r="A4" s="79"/>
      <c r="B4" s="73"/>
      <c r="C4" s="73"/>
      <c r="D4" s="73"/>
      <c r="E4" s="73"/>
      <c r="F4" s="73"/>
      <c r="G4" s="570"/>
      <c r="H4" s="570"/>
      <c r="I4" s="570"/>
      <c r="J4" s="570"/>
      <c r="K4" s="570"/>
      <c r="L4" s="570"/>
      <c r="M4" s="73"/>
      <c r="N4" s="73"/>
      <c r="O4" s="73"/>
      <c r="P4" s="73"/>
      <c r="Q4" s="73"/>
      <c r="R4" s="80"/>
      <c r="S4" s="73"/>
      <c r="T4" s="79"/>
      <c r="U4" s="73"/>
      <c r="V4" s="73"/>
      <c r="W4" s="73"/>
      <c r="X4" s="73"/>
      <c r="Y4" s="73"/>
      <c r="Z4" s="570"/>
      <c r="AA4" s="570"/>
      <c r="AB4" s="570"/>
      <c r="AC4" s="570"/>
      <c r="AD4" s="570"/>
      <c r="AE4" s="570"/>
      <c r="AF4" s="73"/>
      <c r="AG4" s="73"/>
      <c r="AH4" s="73"/>
      <c r="AI4" s="73"/>
      <c r="AJ4" s="73"/>
      <c r="AK4" s="81"/>
      <c r="AL4" s="73"/>
      <c r="AM4"/>
      <c r="AN4"/>
      <c r="AO4"/>
    </row>
    <row r="5" spans="1:42" s="107" customFormat="1" ht="6" customHeight="1" thickBot="1">
      <c r="A5" s="79"/>
      <c r="B5" s="73"/>
      <c r="C5" s="73"/>
      <c r="D5" s="73"/>
      <c r="E5" s="73"/>
      <c r="F5" s="73"/>
      <c r="G5" s="82"/>
      <c r="H5" s="82"/>
      <c r="I5" s="82"/>
      <c r="J5" s="82"/>
      <c r="K5" s="82"/>
      <c r="L5" s="82"/>
      <c r="M5" s="73"/>
      <c r="N5" s="73"/>
      <c r="O5" s="73"/>
      <c r="P5" s="73"/>
      <c r="Q5" s="73"/>
      <c r="R5" s="80"/>
      <c r="S5" s="73"/>
      <c r="T5" s="79"/>
      <c r="U5" s="73"/>
      <c r="V5" s="73"/>
      <c r="W5" s="73"/>
      <c r="X5" s="73"/>
      <c r="Y5" s="73"/>
      <c r="Z5" s="82"/>
      <c r="AA5" s="82"/>
      <c r="AB5" s="82"/>
      <c r="AC5" s="82"/>
      <c r="AD5" s="82"/>
      <c r="AE5" s="82"/>
      <c r="AF5" s="73"/>
      <c r="AG5" s="73"/>
      <c r="AH5" s="73"/>
      <c r="AI5" s="73"/>
      <c r="AJ5" s="73"/>
      <c r="AK5" s="81"/>
      <c r="AL5" s="73"/>
      <c r="AM5"/>
      <c r="AN5"/>
      <c r="AO5"/>
    </row>
    <row r="6" spans="1:42" s="121" customFormat="1" ht="16.05" customHeight="1">
      <c r="A6" s="83"/>
      <c r="B6" s="289"/>
      <c r="C6" s="592"/>
      <c r="D6" s="620" t="str">
        <f>Prot_meczu!C16</f>
        <v/>
      </c>
      <c r="E6" s="604"/>
      <c r="F6" s="604"/>
      <c r="G6" s="604"/>
      <c r="H6" s="605"/>
      <c r="I6" s="84"/>
      <c r="J6" s="84"/>
      <c r="K6" s="614" t="str">
        <f>Prot_meczu!H16</f>
        <v/>
      </c>
      <c r="L6" s="615"/>
      <c r="M6" s="615"/>
      <c r="N6" s="615"/>
      <c r="O6" s="634"/>
      <c r="P6" s="298"/>
      <c r="Q6" s="590"/>
      <c r="R6" s="85"/>
      <c r="S6" s="84"/>
      <c r="T6" s="83"/>
      <c r="U6" s="289"/>
      <c r="V6" s="592"/>
      <c r="W6" s="604" t="str">
        <f>Prot_meczu!C24</f>
        <v/>
      </c>
      <c r="X6" s="604"/>
      <c r="Y6" s="604"/>
      <c r="Z6" s="604"/>
      <c r="AA6" s="605"/>
      <c r="AB6" s="84"/>
      <c r="AC6" s="84"/>
      <c r="AD6" s="614" t="str">
        <f>Prot_meczu!H24</f>
        <v/>
      </c>
      <c r="AE6" s="615"/>
      <c r="AF6" s="615"/>
      <c r="AG6" s="615"/>
      <c r="AH6" s="616"/>
      <c r="AI6" s="309"/>
      <c r="AJ6" s="594"/>
      <c r="AK6" s="86"/>
      <c r="AL6" s="84"/>
      <c r="AM6"/>
      <c r="AN6"/>
      <c r="AO6"/>
    </row>
    <row r="7" spans="1:42" s="121" customFormat="1" ht="16.05" customHeight="1">
      <c r="A7" s="83"/>
      <c r="B7" s="297"/>
      <c r="C7" s="593"/>
      <c r="D7" s="621" t="str">
        <f>Prot_meczu!C17</f>
        <v/>
      </c>
      <c r="E7" s="622"/>
      <c r="F7" s="622"/>
      <c r="G7" s="622"/>
      <c r="H7" s="623"/>
      <c r="I7" s="84"/>
      <c r="J7" s="84"/>
      <c r="K7" s="586" t="str">
        <f>Prot_meczu!H17</f>
        <v/>
      </c>
      <c r="L7" s="587"/>
      <c r="M7" s="587"/>
      <c r="N7" s="587"/>
      <c r="O7" s="635"/>
      <c r="P7" s="291"/>
      <c r="Q7" s="591"/>
      <c r="R7" s="85"/>
      <c r="S7" s="84"/>
      <c r="T7" s="83"/>
      <c r="U7" s="290"/>
      <c r="V7" s="593"/>
      <c r="W7" s="606" t="str">
        <f>Prot_meczu!C25</f>
        <v/>
      </c>
      <c r="X7" s="606"/>
      <c r="Y7" s="606"/>
      <c r="Z7" s="606"/>
      <c r="AA7" s="607"/>
      <c r="AB7" s="84"/>
      <c r="AC7" s="84"/>
      <c r="AD7" s="586" t="str">
        <f>Prot_meczu!H25</f>
        <v/>
      </c>
      <c r="AE7" s="587"/>
      <c r="AF7" s="587"/>
      <c r="AG7" s="587"/>
      <c r="AH7" s="588"/>
      <c r="AI7" s="310"/>
      <c r="AJ7" s="595"/>
      <c r="AK7" s="86"/>
      <c r="AL7" s="84"/>
      <c r="AM7"/>
      <c r="AN7"/>
      <c r="AO7"/>
    </row>
    <row r="8" spans="1:42" s="90" customFormat="1" ht="12" customHeight="1" thickBot="1">
      <c r="A8" s="87"/>
      <c r="B8" s="301" t="s">
        <v>2</v>
      </c>
      <c r="C8" s="302" t="s">
        <v>3</v>
      </c>
      <c r="D8" s="296"/>
      <c r="E8" s="624" t="s">
        <v>41</v>
      </c>
      <c r="F8" s="624"/>
      <c r="G8" s="624"/>
      <c r="H8" s="625"/>
      <c r="K8" s="632" t="s">
        <v>41</v>
      </c>
      <c r="L8" s="633"/>
      <c r="M8" s="633"/>
      <c r="N8" s="633"/>
      <c r="O8" s="303"/>
      <c r="P8" s="299" t="s">
        <v>2</v>
      </c>
      <c r="Q8" s="300" t="s">
        <v>3</v>
      </c>
      <c r="R8" s="92"/>
      <c r="T8" s="87"/>
      <c r="U8" s="301" t="s">
        <v>2</v>
      </c>
      <c r="V8" s="302" t="s">
        <v>3</v>
      </c>
      <c r="W8" s="292"/>
      <c r="X8" s="596" t="s">
        <v>41</v>
      </c>
      <c r="Y8" s="596"/>
      <c r="Z8" s="596"/>
      <c r="AA8" s="597"/>
      <c r="AD8" s="612" t="s">
        <v>41</v>
      </c>
      <c r="AE8" s="613"/>
      <c r="AF8" s="613"/>
      <c r="AG8" s="613"/>
      <c r="AH8" s="292"/>
      <c r="AI8" s="299" t="s">
        <v>2</v>
      </c>
      <c r="AJ8" s="300" t="s">
        <v>3</v>
      </c>
      <c r="AK8" s="93"/>
      <c r="AM8"/>
      <c r="AN8"/>
      <c r="AO8"/>
      <c r="AP8" s="122"/>
    </row>
    <row r="9" spans="1:42" s="107" customFormat="1" ht="10.5" customHeight="1">
      <c r="A9" s="79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80"/>
      <c r="S9" s="73"/>
      <c r="T9" s="79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81"/>
      <c r="AL9" s="73"/>
      <c r="AM9"/>
      <c r="AN9"/>
      <c r="AO9"/>
      <c r="AP9" s="120"/>
    </row>
    <row r="10" spans="1:42" s="121" customFormat="1" ht="18" customHeight="1">
      <c r="A10" s="83"/>
      <c r="B10" s="576">
        <f>Prot_meczu!B4</f>
        <v>0</v>
      </c>
      <c r="C10" s="577"/>
      <c r="D10" s="577"/>
      <c r="E10" s="577"/>
      <c r="F10" s="577"/>
      <c r="G10" s="577"/>
      <c r="H10" s="578"/>
      <c r="I10" s="94"/>
      <c r="J10" s="94"/>
      <c r="K10" s="576">
        <f>Prot_meczu!Q4</f>
        <v>0</v>
      </c>
      <c r="L10" s="577"/>
      <c r="M10" s="577"/>
      <c r="N10" s="577"/>
      <c r="O10" s="577"/>
      <c r="P10" s="577"/>
      <c r="Q10" s="578"/>
      <c r="R10" s="95"/>
      <c r="S10" s="94"/>
      <c r="T10" s="83"/>
      <c r="U10" s="576">
        <f>Prot_meczu!B4</f>
        <v>0</v>
      </c>
      <c r="V10" s="577"/>
      <c r="W10" s="577"/>
      <c r="X10" s="577"/>
      <c r="Y10" s="577"/>
      <c r="Z10" s="577"/>
      <c r="AA10" s="578"/>
      <c r="AB10" s="94"/>
      <c r="AC10" s="94"/>
      <c r="AD10" s="576">
        <f>Prot_meczu!Q4</f>
        <v>0</v>
      </c>
      <c r="AE10" s="577"/>
      <c r="AF10" s="577"/>
      <c r="AG10" s="577"/>
      <c r="AH10" s="577"/>
      <c r="AI10" s="577"/>
      <c r="AJ10" s="578"/>
      <c r="AK10" s="96"/>
      <c r="AL10" s="94"/>
      <c r="AM10"/>
      <c r="AN10"/>
      <c r="AO10"/>
    </row>
    <row r="11" spans="1:42" s="90" customFormat="1" ht="12" customHeight="1">
      <c r="A11" s="87"/>
      <c r="B11" s="97" t="s">
        <v>42</v>
      </c>
      <c r="C11" s="293"/>
      <c r="D11" s="293"/>
      <c r="E11" s="293"/>
      <c r="F11" s="98"/>
      <c r="G11" s="98"/>
      <c r="H11" s="99"/>
      <c r="K11" s="601" t="s">
        <v>42</v>
      </c>
      <c r="L11" s="602"/>
      <c r="M11" s="602"/>
      <c r="N11" s="602"/>
      <c r="O11" s="602"/>
      <c r="P11" s="602"/>
      <c r="Q11" s="603"/>
      <c r="R11" s="92"/>
      <c r="T11" s="87"/>
      <c r="U11" s="609" t="s">
        <v>42</v>
      </c>
      <c r="V11" s="610"/>
      <c r="W11" s="610"/>
      <c r="X11" s="610"/>
      <c r="Y11" s="610"/>
      <c r="Z11" s="610"/>
      <c r="AA11" s="611"/>
      <c r="AD11" s="601" t="s">
        <v>42</v>
      </c>
      <c r="AE11" s="602"/>
      <c r="AF11" s="602"/>
      <c r="AG11" s="602"/>
      <c r="AH11" s="602"/>
      <c r="AI11" s="602"/>
      <c r="AJ11" s="603"/>
      <c r="AK11" s="93"/>
      <c r="AM11"/>
      <c r="AN11"/>
      <c r="AO11"/>
      <c r="AP11" s="123"/>
    </row>
    <row r="12" spans="1:42" s="107" customFormat="1" ht="12" customHeight="1">
      <c r="A12" s="7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80"/>
      <c r="S12" s="73"/>
      <c r="T12" s="79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81"/>
      <c r="AL12" s="73"/>
      <c r="AM12"/>
      <c r="AN12"/>
      <c r="AO12"/>
      <c r="AP12" s="123"/>
    </row>
    <row r="13" spans="1:42" s="107" customFormat="1" ht="12" customHeight="1">
      <c r="A13" s="79"/>
      <c r="B13" s="102"/>
      <c r="C13" s="102"/>
      <c r="D13" s="102"/>
      <c r="E13" s="102"/>
      <c r="F13" s="103" t="s">
        <v>43</v>
      </c>
      <c r="G13" s="103" t="s">
        <v>44</v>
      </c>
      <c r="H13" s="579" t="s">
        <v>45</v>
      </c>
      <c r="I13" s="580"/>
      <c r="J13" s="579" t="s">
        <v>46</v>
      </c>
      <c r="K13" s="580"/>
      <c r="L13" s="103" t="s">
        <v>47</v>
      </c>
      <c r="M13" s="295" t="s">
        <v>16</v>
      </c>
      <c r="N13" s="102"/>
      <c r="O13" s="102"/>
      <c r="P13" s="102"/>
      <c r="Q13" s="102"/>
      <c r="R13" s="80"/>
      <c r="S13" s="73"/>
      <c r="T13" s="79"/>
      <c r="U13" s="102"/>
      <c r="V13" s="102"/>
      <c r="W13" s="102"/>
      <c r="X13" s="102"/>
      <c r="Y13" s="103" t="s">
        <v>43</v>
      </c>
      <c r="Z13" s="103" t="s">
        <v>44</v>
      </c>
      <c r="AA13" s="579" t="s">
        <v>45</v>
      </c>
      <c r="AB13" s="580"/>
      <c r="AC13" s="579" t="s">
        <v>46</v>
      </c>
      <c r="AD13" s="580"/>
      <c r="AE13" s="103" t="s">
        <v>47</v>
      </c>
      <c r="AF13" s="295" t="s">
        <v>16</v>
      </c>
      <c r="AG13" s="102"/>
      <c r="AH13" s="102"/>
      <c r="AI13" s="102"/>
      <c r="AJ13" s="102"/>
      <c r="AK13" s="81"/>
      <c r="AL13" s="73"/>
      <c r="AM13"/>
      <c r="AN13"/>
      <c r="AO13"/>
      <c r="AP13" s="120"/>
    </row>
    <row r="14" spans="1:42" s="107" customFormat="1" ht="36" customHeight="1">
      <c r="A14" s="79"/>
      <c r="B14" s="104"/>
      <c r="C14" s="104"/>
      <c r="D14" s="104"/>
      <c r="E14" s="104"/>
      <c r="F14" s="105"/>
      <c r="G14" s="105"/>
      <c r="H14" s="581"/>
      <c r="I14" s="582"/>
      <c r="J14" s="581"/>
      <c r="K14" s="582"/>
      <c r="L14" s="105"/>
      <c r="M14" s="105"/>
      <c r="N14" s="104"/>
      <c r="O14" s="104"/>
      <c r="P14" s="104"/>
      <c r="Q14" s="104"/>
      <c r="R14" s="80"/>
      <c r="S14" s="73"/>
      <c r="T14" s="79"/>
      <c r="U14" s="104"/>
      <c r="V14" s="104"/>
      <c r="W14" s="104"/>
      <c r="X14" s="104"/>
      <c r="Y14" s="105"/>
      <c r="Z14" s="105"/>
      <c r="AA14" s="581"/>
      <c r="AB14" s="582"/>
      <c r="AC14" s="581"/>
      <c r="AD14" s="582"/>
      <c r="AE14" s="105"/>
      <c r="AF14" s="105"/>
      <c r="AG14" s="104"/>
      <c r="AH14" s="104"/>
      <c r="AI14" s="104"/>
      <c r="AJ14" s="104"/>
      <c r="AK14" s="81"/>
      <c r="AL14" s="73"/>
      <c r="AM14"/>
      <c r="AN14"/>
      <c r="AO14"/>
      <c r="AP14" s="120"/>
    </row>
    <row r="15" spans="1:42" s="107" customFormat="1" ht="21" customHeight="1" thickBot="1">
      <c r="A15" s="79"/>
      <c r="B15" s="75" t="s">
        <v>28</v>
      </c>
      <c r="C15" s="75"/>
      <c r="D15" s="75"/>
      <c r="E15" s="75"/>
      <c r="F15" s="73"/>
      <c r="G15" s="73"/>
      <c r="H15" s="73"/>
      <c r="I15" s="73"/>
      <c r="J15" s="73"/>
      <c r="K15" s="73"/>
      <c r="L15" s="73"/>
      <c r="M15" s="73"/>
      <c r="N15" s="589" t="s">
        <v>48</v>
      </c>
      <c r="O15" s="589"/>
      <c r="P15" s="589"/>
      <c r="Q15" s="589"/>
      <c r="R15" s="80"/>
      <c r="S15" s="73"/>
      <c r="T15" s="79"/>
      <c r="U15" s="75" t="s">
        <v>28</v>
      </c>
      <c r="V15" s="75"/>
      <c r="W15" s="75"/>
      <c r="X15" s="75"/>
      <c r="Y15" s="73"/>
      <c r="Z15" s="73"/>
      <c r="AA15" s="73"/>
      <c r="AB15" s="73"/>
      <c r="AC15" s="73"/>
      <c r="AD15" s="73"/>
      <c r="AE15" s="73"/>
      <c r="AF15" s="73"/>
      <c r="AG15" s="589" t="s">
        <v>48</v>
      </c>
      <c r="AH15" s="589"/>
      <c r="AI15" s="589"/>
      <c r="AJ15" s="589"/>
      <c r="AK15" s="81"/>
      <c r="AL15" s="73"/>
      <c r="AM15"/>
      <c r="AN15"/>
      <c r="AO15"/>
      <c r="AP15" s="120"/>
    </row>
    <row r="16" spans="1:42" s="107" customFormat="1" ht="23.25" customHeight="1" thickBot="1">
      <c r="A16" s="79"/>
      <c r="B16" s="598"/>
      <c r="C16" s="599"/>
      <c r="D16" s="599"/>
      <c r="E16" s="599"/>
      <c r="F16" s="599"/>
      <c r="G16" s="599"/>
      <c r="H16" s="599"/>
      <c r="I16" s="599"/>
      <c r="J16" s="599"/>
      <c r="K16" s="599"/>
      <c r="L16" s="600"/>
      <c r="M16" s="73"/>
      <c r="N16" s="598"/>
      <c r="O16" s="599"/>
      <c r="P16" s="599"/>
      <c r="Q16" s="600"/>
      <c r="R16" s="80"/>
      <c r="S16" s="73"/>
      <c r="T16" s="79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73"/>
      <c r="AG16" s="598"/>
      <c r="AH16" s="599"/>
      <c r="AI16" s="599"/>
      <c r="AJ16" s="600"/>
      <c r="AK16" s="80"/>
      <c r="AL16" s="73"/>
      <c r="AM16"/>
      <c r="AN16"/>
      <c r="AO16"/>
    </row>
    <row r="17" spans="1:41" s="107" customFormat="1" ht="9" customHeight="1">
      <c r="A17" s="79"/>
      <c r="F17" s="108"/>
      <c r="G17" s="108"/>
      <c r="I17" s="108"/>
      <c r="J17" s="108"/>
      <c r="K17" s="108"/>
      <c r="L17" s="108"/>
      <c r="M17" s="73"/>
      <c r="R17" s="80"/>
      <c r="S17" s="73"/>
      <c r="T17" s="79"/>
      <c r="Y17" s="108"/>
      <c r="Z17" s="108"/>
      <c r="AB17" s="108"/>
      <c r="AC17" s="108"/>
      <c r="AD17" s="108"/>
      <c r="AE17" s="108"/>
      <c r="AF17" s="73"/>
      <c r="AG17" s="73"/>
      <c r="AH17" s="73"/>
      <c r="AI17" s="73"/>
      <c r="AK17" s="80"/>
      <c r="AL17" s="73"/>
      <c r="AM17"/>
      <c r="AN17"/>
      <c r="AO17"/>
    </row>
    <row r="18" spans="1:41" s="107" customFormat="1" ht="24" customHeight="1">
      <c r="A18" s="79"/>
      <c r="B18" s="109" t="s">
        <v>49</v>
      </c>
      <c r="C18" s="294"/>
      <c r="D18" s="294"/>
      <c r="E18" s="294"/>
      <c r="F18" s="110"/>
      <c r="G18" s="108"/>
      <c r="H18" s="111" t="s">
        <v>50</v>
      </c>
      <c r="I18" s="112"/>
      <c r="J18" s="112"/>
      <c r="K18" s="110"/>
      <c r="L18" s="108"/>
      <c r="M18" s="617" t="s">
        <v>49</v>
      </c>
      <c r="N18" s="618"/>
      <c r="O18" s="618"/>
      <c r="P18" s="618"/>
      <c r="Q18" s="619"/>
      <c r="R18" s="80"/>
      <c r="S18" s="73"/>
      <c r="T18" s="79"/>
      <c r="U18" s="109" t="s">
        <v>49</v>
      </c>
      <c r="V18" s="294"/>
      <c r="W18" s="294"/>
      <c r="X18" s="294"/>
      <c r="Y18" s="304"/>
      <c r="Z18" s="108"/>
      <c r="AA18" s="111" t="s">
        <v>50</v>
      </c>
      <c r="AB18" s="112"/>
      <c r="AC18" s="112"/>
      <c r="AD18" s="110"/>
      <c r="AE18" s="108"/>
      <c r="AF18" s="113"/>
      <c r="AG18" s="113"/>
      <c r="AH18" s="113"/>
      <c r="AI18" s="113"/>
      <c r="AJ18" s="114" t="s">
        <v>49</v>
      </c>
      <c r="AK18" s="80"/>
      <c r="AL18" s="73"/>
      <c r="AM18"/>
      <c r="AN18"/>
      <c r="AO18"/>
    </row>
    <row r="19" spans="1:41" s="107" customFormat="1" ht="6" customHeight="1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7"/>
      <c r="S19" s="73"/>
      <c r="T19" s="115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7"/>
      <c r="AL19" s="73"/>
      <c r="AM19"/>
      <c r="AN19"/>
      <c r="AO19"/>
    </row>
    <row r="20" spans="1:41" s="73" customFormat="1" ht="36" customHeight="1">
      <c r="AM20"/>
      <c r="AN20"/>
      <c r="AO20"/>
    </row>
  </sheetData>
  <sheetProtection password="CE88" sheet="1" objects="1" scenarios="1"/>
  <mergeCells count="47">
    <mergeCell ref="H13:I13"/>
    <mergeCell ref="J13:K13"/>
    <mergeCell ref="AA13:AB13"/>
    <mergeCell ref="AC13:AD13"/>
    <mergeCell ref="H14:I14"/>
    <mergeCell ref="J14:K14"/>
    <mergeCell ref="AA14:AB14"/>
    <mergeCell ref="AC14:AD14"/>
    <mergeCell ref="M18:Q18"/>
    <mergeCell ref="N15:Q15"/>
    <mergeCell ref="B2:F2"/>
    <mergeCell ref="D6:H6"/>
    <mergeCell ref="D7:H7"/>
    <mergeCell ref="E8:H8"/>
    <mergeCell ref="C6:C7"/>
    <mergeCell ref="B3:F3"/>
    <mergeCell ref="G3:L4"/>
    <mergeCell ref="M3:Q3"/>
    <mergeCell ref="B10:H10"/>
    <mergeCell ref="K8:N8"/>
    <mergeCell ref="K6:O6"/>
    <mergeCell ref="K7:O7"/>
    <mergeCell ref="K10:Q10"/>
    <mergeCell ref="B16:L16"/>
    <mergeCell ref="AG16:AJ16"/>
    <mergeCell ref="AD11:AJ11"/>
    <mergeCell ref="W6:AA6"/>
    <mergeCell ref="W7:AA7"/>
    <mergeCell ref="M2:Q2"/>
    <mergeCell ref="K11:Q11"/>
    <mergeCell ref="N16:Q16"/>
    <mergeCell ref="AF3:AJ3"/>
    <mergeCell ref="U3:Y3"/>
    <mergeCell ref="Z3:AE4"/>
    <mergeCell ref="U10:AA10"/>
    <mergeCell ref="AD10:AJ10"/>
    <mergeCell ref="U16:AE16"/>
    <mergeCell ref="U11:AA11"/>
    <mergeCell ref="AD8:AG8"/>
    <mergeCell ref="AD6:AH6"/>
    <mergeCell ref="U2:Y2"/>
    <mergeCell ref="AD7:AH7"/>
    <mergeCell ref="AG15:AJ15"/>
    <mergeCell ref="Q6:Q7"/>
    <mergeCell ref="V6:V7"/>
    <mergeCell ref="AJ6:AJ7"/>
    <mergeCell ref="X8:AA8"/>
  </mergeCells>
  <pageMargins left="0" right="0" top="0.35433070866141736" bottom="0.35433070866141736" header="0.11811023622047245" footer="0.11811023622047245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5121" r:id="rId4">
          <objectPr defaultSize="0" autoPict="0" r:id="rId5">
            <anchor moveWithCells="1" sizeWithCells="1">
              <from>
                <xdr:col>7</xdr:col>
                <xdr:colOff>464820</xdr:colOff>
                <xdr:row>0</xdr:row>
                <xdr:rowOff>30480</xdr:rowOff>
              </from>
              <to>
                <xdr:col>10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5121" r:id="rId4"/>
      </mc:Fallback>
    </mc:AlternateContent>
    <mc:AlternateContent xmlns:mc="http://schemas.openxmlformats.org/markup-compatibility/2006">
      <mc:Choice Requires="x14">
        <oleObject progId="CorelDRAW.Graphic.9" shapeId="5122" r:id="rId6">
          <objectPr defaultSize="0" autoPict="0" r:id="rId5">
            <anchor moveWithCells="1" sizeWithCells="1">
              <from>
                <xdr:col>26</xdr:col>
                <xdr:colOff>449580</xdr:colOff>
                <xdr:row>0</xdr:row>
                <xdr:rowOff>15240</xdr:rowOff>
              </from>
              <to>
                <xdr:col>29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5122" r:id="rId6"/>
      </mc:Fallback>
    </mc:AlternateContent>
    <mc:AlternateContent xmlns:mc="http://schemas.openxmlformats.org/markup-compatibility/2006">
      <mc:Choice Requires="x14">
        <oleObject progId="CorelDRAW.Graphic.9" shapeId="5125" r:id="rId7">
          <objectPr defaultSize="0" autoPict="0" r:id="rId5">
            <anchor moveWithCells="1" sizeWithCells="1">
              <from>
                <xdr:col>7</xdr:col>
                <xdr:colOff>464820</xdr:colOff>
                <xdr:row>0</xdr:row>
                <xdr:rowOff>30480</xdr:rowOff>
              </from>
              <to>
                <xdr:col>10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5125" r:id="rId7"/>
      </mc:Fallback>
    </mc:AlternateContent>
    <mc:AlternateContent xmlns:mc="http://schemas.openxmlformats.org/markup-compatibility/2006">
      <mc:Choice Requires="x14">
        <oleObject progId="CorelDRAW.Graphic.9" shapeId="5126" r:id="rId8">
          <objectPr defaultSize="0" autoPict="0" r:id="rId5">
            <anchor moveWithCells="1" sizeWithCells="1">
              <from>
                <xdr:col>26</xdr:col>
                <xdr:colOff>449580</xdr:colOff>
                <xdr:row>0</xdr:row>
                <xdr:rowOff>15240</xdr:rowOff>
              </from>
              <to>
                <xdr:col>29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5126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workbookViewId="0">
      <selection activeCell="AD9" sqref="AD9"/>
    </sheetView>
  </sheetViews>
  <sheetFormatPr defaultRowHeight="13.8"/>
  <cols>
    <col min="1" max="1" width="1.6640625" style="107" customWidth="1"/>
    <col min="2" max="4" width="8.33203125" style="107" customWidth="1"/>
    <col min="5" max="5" width="7.33203125" style="107" customWidth="1"/>
    <col min="6" max="7" width="1.5546875" style="107" customWidth="1"/>
    <col min="8" max="8" width="7.33203125" style="107" customWidth="1"/>
    <col min="9" max="11" width="8.33203125" style="107" customWidth="1"/>
    <col min="12" max="12" width="1.6640625" style="107" customWidth="1"/>
    <col min="13" max="13" width="3.6640625" style="73" customWidth="1"/>
    <col min="14" max="14" width="1.6640625" style="107" customWidth="1"/>
    <col min="15" max="17" width="8.33203125" style="107" customWidth="1"/>
    <col min="18" max="18" width="7.33203125" style="107" customWidth="1"/>
    <col min="19" max="20" width="1.5546875" style="107" customWidth="1"/>
    <col min="21" max="21" width="7.33203125" style="107" customWidth="1"/>
    <col min="22" max="24" width="8.33203125" style="107" customWidth="1"/>
    <col min="25" max="26" width="1.6640625" style="107" customWidth="1"/>
  </cols>
  <sheetData>
    <row r="1" spans="1:30" s="107" customFormat="1" ht="6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3"/>
      <c r="N1" s="70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  <c r="Z1" s="73"/>
      <c r="AA1"/>
      <c r="AB1"/>
      <c r="AC1"/>
    </row>
    <row r="2" spans="1:30" s="119" customFormat="1" ht="12" customHeight="1">
      <c r="A2" s="74"/>
      <c r="B2" s="75" t="s">
        <v>39</v>
      </c>
      <c r="C2" s="76"/>
      <c r="D2" s="76"/>
      <c r="E2" s="76"/>
      <c r="F2" s="76"/>
      <c r="G2" s="76"/>
      <c r="H2" s="76"/>
      <c r="I2" s="76"/>
      <c r="J2" s="76"/>
      <c r="K2" s="77" t="s">
        <v>40</v>
      </c>
      <c r="L2" s="78"/>
      <c r="M2" s="76"/>
      <c r="N2" s="74"/>
      <c r="O2" s="75" t="s">
        <v>39</v>
      </c>
      <c r="P2" s="76"/>
      <c r="Q2" s="76"/>
      <c r="R2" s="76"/>
      <c r="S2" s="76"/>
      <c r="T2" s="76"/>
      <c r="U2" s="76"/>
      <c r="V2" s="76"/>
      <c r="W2" s="76"/>
      <c r="X2" s="77" t="s">
        <v>40</v>
      </c>
      <c r="Y2" s="78"/>
      <c r="Z2" s="76"/>
      <c r="AA2"/>
      <c r="AB2"/>
      <c r="AC2"/>
    </row>
    <row r="3" spans="1:30" s="107" customFormat="1" ht="18" customHeight="1">
      <c r="A3" s="79"/>
      <c r="B3" s="569"/>
      <c r="C3" s="569"/>
      <c r="D3" s="570" t="s">
        <v>27</v>
      </c>
      <c r="E3" s="570"/>
      <c r="F3" s="570"/>
      <c r="G3" s="570"/>
      <c r="H3" s="570"/>
      <c r="I3" s="570"/>
      <c r="J3" s="568" t="s">
        <v>59</v>
      </c>
      <c r="K3" s="568"/>
      <c r="L3" s="80"/>
      <c r="M3" s="73"/>
      <c r="N3" s="79"/>
      <c r="O3" s="569"/>
      <c r="P3" s="569"/>
      <c r="Q3" s="570" t="s">
        <v>27</v>
      </c>
      <c r="R3" s="570"/>
      <c r="S3" s="570"/>
      <c r="T3" s="570"/>
      <c r="U3" s="570"/>
      <c r="V3" s="570"/>
      <c r="W3" s="568" t="s">
        <v>60</v>
      </c>
      <c r="X3" s="568"/>
      <c r="Y3" s="81"/>
      <c r="Z3" s="73"/>
      <c r="AA3"/>
      <c r="AB3"/>
      <c r="AC3"/>
    </row>
    <row r="4" spans="1:30" s="107" customFormat="1" ht="10.5" customHeight="1">
      <c r="A4" s="79"/>
      <c r="B4" s="73"/>
      <c r="C4" s="73"/>
      <c r="D4" s="570"/>
      <c r="E4" s="570"/>
      <c r="F4" s="570"/>
      <c r="G4" s="570"/>
      <c r="H4" s="570"/>
      <c r="I4" s="570"/>
      <c r="J4" s="73"/>
      <c r="K4" s="73"/>
      <c r="L4" s="80"/>
      <c r="M4" s="73"/>
      <c r="N4" s="79"/>
      <c r="O4" s="73"/>
      <c r="P4" s="73"/>
      <c r="Q4" s="570"/>
      <c r="R4" s="570"/>
      <c r="S4" s="570"/>
      <c r="T4" s="570"/>
      <c r="U4" s="570"/>
      <c r="V4" s="570"/>
      <c r="W4" s="73"/>
      <c r="X4" s="73"/>
      <c r="Y4" s="81"/>
      <c r="Z4" s="73"/>
      <c r="AA4"/>
      <c r="AB4"/>
      <c r="AC4"/>
    </row>
    <row r="5" spans="1:30" s="107" customFormat="1" ht="6" customHeight="1" thickBot="1">
      <c r="A5" s="79"/>
      <c r="B5" s="73"/>
      <c r="C5" s="73"/>
      <c r="D5" s="82"/>
      <c r="E5" s="82"/>
      <c r="F5" s="82"/>
      <c r="G5" s="82"/>
      <c r="H5" s="82"/>
      <c r="I5" s="82"/>
      <c r="J5" s="73"/>
      <c r="K5" s="73"/>
      <c r="L5" s="80"/>
      <c r="M5" s="73"/>
      <c r="N5" s="79"/>
      <c r="O5" s="73"/>
      <c r="P5" s="73"/>
      <c r="Q5" s="82"/>
      <c r="R5" s="82"/>
      <c r="S5" s="82"/>
      <c r="T5" s="82"/>
      <c r="U5" s="82"/>
      <c r="V5" s="82"/>
      <c r="W5" s="73"/>
      <c r="X5" s="73"/>
      <c r="Y5" s="81"/>
      <c r="Z5" s="73"/>
      <c r="AA5"/>
      <c r="AB5"/>
      <c r="AC5"/>
    </row>
    <row r="6" spans="1:30" s="121" customFormat="1" ht="23.25" customHeight="1">
      <c r="A6" s="83"/>
      <c r="B6" s="572" t="str">
        <f>Prot_meczu!C18</f>
        <v/>
      </c>
      <c r="C6" s="572"/>
      <c r="D6" s="572"/>
      <c r="E6" s="572"/>
      <c r="F6" s="84"/>
      <c r="G6" s="84"/>
      <c r="H6" s="572" t="str">
        <f>Prot_meczu!H18</f>
        <v/>
      </c>
      <c r="I6" s="572"/>
      <c r="J6" s="572"/>
      <c r="K6" s="572"/>
      <c r="L6" s="85"/>
      <c r="M6" s="84"/>
      <c r="N6" s="83"/>
      <c r="O6" s="573" t="str">
        <f>Prot_meczu!C26</f>
        <v/>
      </c>
      <c r="P6" s="574"/>
      <c r="Q6" s="574"/>
      <c r="R6" s="575"/>
      <c r="S6" s="84"/>
      <c r="T6" s="84"/>
      <c r="U6" s="572" t="str">
        <f>Prot_meczu!H26</f>
        <v/>
      </c>
      <c r="V6" s="572"/>
      <c r="W6" s="572"/>
      <c r="X6" s="572"/>
      <c r="Y6" s="86"/>
      <c r="Z6" s="84"/>
      <c r="AA6"/>
      <c r="AB6"/>
      <c r="AC6"/>
    </row>
    <row r="7" spans="1:30" s="90" customFormat="1" ht="12" customHeight="1" thickBot="1">
      <c r="A7" s="87"/>
      <c r="B7" s="88" t="s">
        <v>41</v>
      </c>
      <c r="C7" s="89"/>
      <c r="D7" s="306" t="s">
        <v>68</v>
      </c>
      <c r="E7" s="307" t="s">
        <v>69</v>
      </c>
      <c r="H7" s="305" t="s">
        <v>68</v>
      </c>
      <c r="I7" s="306" t="s">
        <v>69</v>
      </c>
      <c r="J7" s="89"/>
      <c r="K7" s="91" t="s">
        <v>41</v>
      </c>
      <c r="L7" s="92"/>
      <c r="N7" s="87"/>
      <c r="O7" s="88" t="s">
        <v>41</v>
      </c>
      <c r="P7" s="89"/>
      <c r="Q7" s="306" t="s">
        <v>68</v>
      </c>
      <c r="R7" s="307" t="s">
        <v>69</v>
      </c>
      <c r="U7" s="305" t="s">
        <v>68</v>
      </c>
      <c r="V7" s="306" t="s">
        <v>69</v>
      </c>
      <c r="W7" s="89"/>
      <c r="X7" s="91" t="s">
        <v>41</v>
      </c>
      <c r="Y7" s="93"/>
      <c r="AA7"/>
      <c r="AB7"/>
      <c r="AC7"/>
      <c r="AD7" s="122"/>
    </row>
    <row r="8" spans="1:30" s="107" customFormat="1" ht="10.5" customHeight="1">
      <c r="A8" s="79"/>
      <c r="B8" s="73"/>
      <c r="C8" s="73"/>
      <c r="D8" s="288"/>
      <c r="E8" s="288"/>
      <c r="F8" s="73"/>
      <c r="G8" s="73"/>
      <c r="H8" s="288"/>
      <c r="I8" s="288"/>
      <c r="J8" s="73"/>
      <c r="K8" s="73"/>
      <c r="L8" s="80"/>
      <c r="M8" s="73"/>
      <c r="N8" s="79"/>
      <c r="O8" s="73"/>
      <c r="P8" s="73"/>
      <c r="Q8" s="288"/>
      <c r="R8" s="288"/>
      <c r="S8" s="73"/>
      <c r="T8" s="73"/>
      <c r="U8" s="288"/>
      <c r="V8" s="288"/>
      <c r="W8" s="73"/>
      <c r="X8" s="73"/>
      <c r="Y8" s="81"/>
      <c r="Z8" s="73"/>
      <c r="AA8"/>
      <c r="AB8"/>
      <c r="AC8"/>
      <c r="AD8" s="120"/>
    </row>
    <row r="9" spans="1:30" s="121" customFormat="1" ht="18" customHeight="1">
      <c r="A9" s="83"/>
      <c r="B9" s="576">
        <f>Prot_meczu!B4</f>
        <v>0</v>
      </c>
      <c r="C9" s="577"/>
      <c r="D9" s="577"/>
      <c r="E9" s="578"/>
      <c r="F9" s="94"/>
      <c r="G9" s="94"/>
      <c r="H9" s="576">
        <f>Prot_meczu!Q4</f>
        <v>0</v>
      </c>
      <c r="I9" s="577"/>
      <c r="J9" s="577"/>
      <c r="K9" s="578"/>
      <c r="L9" s="95"/>
      <c r="M9" s="94"/>
      <c r="N9" s="83"/>
      <c r="O9" s="576">
        <f>Prot_meczu!B4</f>
        <v>0</v>
      </c>
      <c r="P9" s="577"/>
      <c r="Q9" s="577"/>
      <c r="R9" s="578"/>
      <c r="S9" s="94"/>
      <c r="T9" s="94"/>
      <c r="U9" s="576">
        <f>Prot_meczu!Q4</f>
        <v>0</v>
      </c>
      <c r="V9" s="577"/>
      <c r="W9" s="577"/>
      <c r="X9" s="578"/>
      <c r="Y9" s="96"/>
      <c r="Z9" s="94"/>
      <c r="AA9"/>
      <c r="AB9"/>
      <c r="AC9"/>
    </row>
    <row r="10" spans="1:30" s="90" customFormat="1" ht="12" customHeight="1">
      <c r="A10" s="87"/>
      <c r="B10" s="97" t="s">
        <v>42</v>
      </c>
      <c r="C10" s="98"/>
      <c r="D10" s="98"/>
      <c r="E10" s="99"/>
      <c r="H10" s="100"/>
      <c r="I10" s="98"/>
      <c r="J10" s="98"/>
      <c r="K10" s="101" t="s">
        <v>42</v>
      </c>
      <c r="L10" s="92"/>
      <c r="N10" s="87"/>
      <c r="O10" s="97" t="s">
        <v>42</v>
      </c>
      <c r="P10" s="98"/>
      <c r="Q10" s="98"/>
      <c r="R10" s="99"/>
      <c r="U10" s="100"/>
      <c r="V10" s="98"/>
      <c r="W10" s="98"/>
      <c r="X10" s="101" t="s">
        <v>42</v>
      </c>
      <c r="Y10" s="93"/>
      <c r="AA10"/>
      <c r="AB10"/>
      <c r="AC10"/>
      <c r="AD10" s="123"/>
    </row>
    <row r="11" spans="1:30" s="107" customFormat="1" ht="12" customHeight="1">
      <c r="A11" s="7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80"/>
      <c r="M11" s="73"/>
      <c r="N11" s="79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81"/>
      <c r="Z11" s="73"/>
      <c r="AA11"/>
      <c r="AB11"/>
      <c r="AC11"/>
      <c r="AD11" s="123"/>
    </row>
    <row r="12" spans="1:30" s="107" customFormat="1" ht="12" customHeight="1">
      <c r="A12" s="79"/>
      <c r="B12" s="102"/>
      <c r="C12" s="103" t="s">
        <v>43</v>
      </c>
      <c r="D12" s="103" t="s">
        <v>44</v>
      </c>
      <c r="E12" s="579" t="s">
        <v>45</v>
      </c>
      <c r="F12" s="580"/>
      <c r="G12" s="579" t="s">
        <v>46</v>
      </c>
      <c r="H12" s="580"/>
      <c r="I12" s="103" t="s">
        <v>47</v>
      </c>
      <c r="J12" s="295" t="s">
        <v>16</v>
      </c>
      <c r="K12" s="102"/>
      <c r="L12" s="80"/>
      <c r="M12" s="73"/>
      <c r="N12" s="79"/>
      <c r="O12" s="102"/>
      <c r="P12" s="103" t="s">
        <v>43</v>
      </c>
      <c r="Q12" s="103" t="s">
        <v>44</v>
      </c>
      <c r="R12" s="579" t="s">
        <v>45</v>
      </c>
      <c r="S12" s="580"/>
      <c r="T12" s="579" t="s">
        <v>46</v>
      </c>
      <c r="U12" s="580"/>
      <c r="V12" s="103" t="s">
        <v>47</v>
      </c>
      <c r="W12" s="295" t="s">
        <v>16</v>
      </c>
      <c r="X12" s="102"/>
      <c r="Y12" s="81"/>
      <c r="Z12" s="73"/>
      <c r="AA12"/>
      <c r="AB12"/>
      <c r="AC12"/>
      <c r="AD12" s="120"/>
    </row>
    <row r="13" spans="1:30" s="107" customFormat="1" ht="36" customHeight="1">
      <c r="A13" s="79"/>
      <c r="B13" s="104"/>
      <c r="C13" s="105"/>
      <c r="D13" s="105"/>
      <c r="E13" s="581"/>
      <c r="F13" s="582"/>
      <c r="G13" s="581"/>
      <c r="H13" s="582"/>
      <c r="I13" s="105"/>
      <c r="J13" s="105"/>
      <c r="K13" s="104"/>
      <c r="L13" s="80"/>
      <c r="M13" s="73"/>
      <c r="N13" s="79"/>
      <c r="O13" s="104"/>
      <c r="P13" s="105"/>
      <c r="Q13" s="105"/>
      <c r="R13" s="581"/>
      <c r="S13" s="582"/>
      <c r="T13" s="581"/>
      <c r="U13" s="582"/>
      <c r="V13" s="105"/>
      <c r="W13" s="105"/>
      <c r="X13" s="104"/>
      <c r="Y13" s="81"/>
      <c r="Z13" s="73"/>
      <c r="AA13"/>
      <c r="AB13"/>
      <c r="AC13"/>
      <c r="AD13" s="120"/>
    </row>
    <row r="14" spans="1:30" s="107" customFormat="1" ht="21" customHeight="1" thickBot="1">
      <c r="A14" s="79"/>
      <c r="B14" s="75" t="s">
        <v>28</v>
      </c>
      <c r="C14" s="73"/>
      <c r="D14" s="73"/>
      <c r="E14" s="73"/>
      <c r="F14" s="73"/>
      <c r="G14" s="73"/>
      <c r="H14" s="73"/>
      <c r="I14" s="73"/>
      <c r="J14" s="73"/>
      <c r="K14" s="77" t="s">
        <v>48</v>
      </c>
      <c r="L14" s="80"/>
      <c r="M14" s="73"/>
      <c r="N14" s="79"/>
      <c r="O14" s="75" t="s">
        <v>28</v>
      </c>
      <c r="P14" s="73"/>
      <c r="Q14" s="73"/>
      <c r="R14" s="73"/>
      <c r="S14" s="73"/>
      <c r="T14" s="73"/>
      <c r="U14" s="73"/>
      <c r="V14" s="73"/>
      <c r="W14" s="73"/>
      <c r="X14" s="77" t="s">
        <v>48</v>
      </c>
      <c r="Y14" s="81"/>
      <c r="Z14" s="73"/>
      <c r="AA14"/>
      <c r="AB14"/>
      <c r="AC14"/>
      <c r="AD14" s="120"/>
    </row>
    <row r="15" spans="1:30" s="107" customFormat="1" ht="23.25" customHeight="1" thickBot="1">
      <c r="A15" s="79"/>
      <c r="B15" s="583"/>
      <c r="C15" s="583"/>
      <c r="D15" s="583"/>
      <c r="E15" s="583"/>
      <c r="F15" s="583"/>
      <c r="G15" s="583"/>
      <c r="H15" s="583"/>
      <c r="I15" s="583"/>
      <c r="J15" s="73"/>
      <c r="K15" s="106"/>
      <c r="L15" s="80"/>
      <c r="M15" s="73"/>
      <c r="N15" s="79"/>
      <c r="O15" s="583"/>
      <c r="P15" s="583"/>
      <c r="Q15" s="583"/>
      <c r="R15" s="583"/>
      <c r="S15" s="583"/>
      <c r="T15" s="583"/>
      <c r="U15" s="583"/>
      <c r="V15" s="583"/>
      <c r="W15" s="73"/>
      <c r="X15" s="106"/>
      <c r="Y15" s="80"/>
      <c r="Z15" s="73"/>
      <c r="AA15"/>
      <c r="AB15"/>
      <c r="AC15"/>
    </row>
    <row r="16" spans="1:30" s="107" customFormat="1" ht="9" customHeight="1">
      <c r="A16" s="79"/>
      <c r="C16" s="108"/>
      <c r="D16" s="108"/>
      <c r="F16" s="108"/>
      <c r="G16" s="108"/>
      <c r="H16" s="108"/>
      <c r="I16" s="108"/>
      <c r="J16" s="73"/>
      <c r="L16" s="80"/>
      <c r="M16" s="73"/>
      <c r="N16" s="79"/>
      <c r="P16" s="108"/>
      <c r="Q16" s="108"/>
      <c r="S16" s="108"/>
      <c r="T16" s="108"/>
      <c r="U16" s="108"/>
      <c r="V16" s="108"/>
      <c r="W16" s="73"/>
      <c r="Y16" s="80"/>
      <c r="Z16" s="73"/>
      <c r="AA16"/>
      <c r="AB16"/>
      <c r="AC16"/>
    </row>
    <row r="17" spans="1:29" s="107" customFormat="1" ht="24" customHeight="1">
      <c r="A17" s="79"/>
      <c r="B17" s="109" t="s">
        <v>49</v>
      </c>
      <c r="C17" s="110"/>
      <c r="D17" s="108"/>
      <c r="E17" s="111" t="s">
        <v>50</v>
      </c>
      <c r="F17" s="112"/>
      <c r="G17" s="112"/>
      <c r="H17" s="110"/>
      <c r="I17" s="108"/>
      <c r="J17" s="113"/>
      <c r="K17" s="114" t="s">
        <v>49</v>
      </c>
      <c r="L17" s="80"/>
      <c r="M17" s="73"/>
      <c r="N17" s="79"/>
      <c r="O17" s="109" t="s">
        <v>49</v>
      </c>
      <c r="P17" s="110"/>
      <c r="Q17" s="108"/>
      <c r="R17" s="111" t="s">
        <v>50</v>
      </c>
      <c r="S17" s="112"/>
      <c r="T17" s="112"/>
      <c r="U17" s="110"/>
      <c r="V17" s="108"/>
      <c r="W17" s="113"/>
      <c r="X17" s="114" t="s">
        <v>49</v>
      </c>
      <c r="Y17" s="80"/>
      <c r="Z17" s="73"/>
      <c r="AA17"/>
      <c r="AB17"/>
      <c r="AC17"/>
    </row>
    <row r="18" spans="1:29" s="107" customFormat="1" ht="6" customHeigh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7"/>
      <c r="M18" s="73"/>
      <c r="N18" s="115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/>
      <c r="Z18" s="73"/>
      <c r="AA18"/>
      <c r="AB18"/>
      <c r="AC18"/>
    </row>
    <row r="19" spans="1:29" s="73" customFormat="1" ht="36" customHeight="1">
      <c r="AA19"/>
      <c r="AB19"/>
      <c r="AC19"/>
    </row>
    <row r="20" spans="1:29" s="107" customFormat="1" ht="6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M20" s="73"/>
      <c r="N20" s="70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/>
      <c r="AA20"/>
      <c r="AB20"/>
      <c r="AC20"/>
    </row>
    <row r="21" spans="1:29" s="119" customFormat="1" ht="12" customHeight="1">
      <c r="A21" s="74"/>
      <c r="B21" s="75" t="s">
        <v>39</v>
      </c>
      <c r="C21" s="76"/>
      <c r="D21" s="76"/>
      <c r="E21" s="76"/>
      <c r="F21" s="76"/>
      <c r="G21" s="76"/>
      <c r="H21" s="76"/>
      <c r="I21" s="76"/>
      <c r="J21" s="76"/>
      <c r="K21" s="77" t="s">
        <v>40</v>
      </c>
      <c r="L21" s="78"/>
      <c r="M21" s="76"/>
      <c r="N21" s="74"/>
      <c r="O21" s="75" t="s">
        <v>39</v>
      </c>
      <c r="P21" s="76"/>
      <c r="Q21" s="76"/>
      <c r="R21" s="76"/>
      <c r="S21" s="76"/>
      <c r="T21" s="76"/>
      <c r="U21" s="76"/>
      <c r="V21" s="76"/>
      <c r="W21" s="76"/>
      <c r="X21" s="77" t="s">
        <v>40</v>
      </c>
      <c r="Y21" s="78"/>
      <c r="Z21" s="76"/>
      <c r="AA21"/>
      <c r="AB21"/>
      <c r="AC21"/>
    </row>
    <row r="22" spans="1:29" s="107" customFormat="1" ht="18" customHeight="1">
      <c r="A22" s="79"/>
      <c r="B22" s="569"/>
      <c r="C22" s="569"/>
      <c r="D22" s="570" t="s">
        <v>27</v>
      </c>
      <c r="E22" s="570"/>
      <c r="F22" s="570"/>
      <c r="G22" s="570"/>
      <c r="H22" s="570"/>
      <c r="I22" s="570"/>
      <c r="J22" s="584" t="s">
        <v>61</v>
      </c>
      <c r="K22" s="584"/>
      <c r="L22" s="80"/>
      <c r="M22" s="73"/>
      <c r="N22" s="79"/>
      <c r="O22" s="569"/>
      <c r="P22" s="569"/>
      <c r="Q22" s="570" t="s">
        <v>27</v>
      </c>
      <c r="R22" s="570"/>
      <c r="S22" s="570"/>
      <c r="T22" s="570"/>
      <c r="U22" s="570"/>
      <c r="V22" s="570"/>
      <c r="W22" s="568" t="s">
        <v>62</v>
      </c>
      <c r="X22" s="568"/>
      <c r="Y22" s="80"/>
      <c r="Z22" s="73"/>
      <c r="AA22"/>
      <c r="AB22"/>
      <c r="AC22"/>
    </row>
    <row r="23" spans="1:29" s="107" customFormat="1" ht="10.5" customHeight="1">
      <c r="A23" s="79"/>
      <c r="B23" s="73"/>
      <c r="C23" s="73"/>
      <c r="D23" s="570"/>
      <c r="E23" s="570"/>
      <c r="F23" s="570"/>
      <c r="G23" s="570"/>
      <c r="H23" s="570"/>
      <c r="I23" s="570"/>
      <c r="J23" s="73"/>
      <c r="K23" s="73"/>
      <c r="L23" s="80"/>
      <c r="M23" s="73"/>
      <c r="N23" s="79"/>
      <c r="O23" s="73"/>
      <c r="P23" s="73"/>
      <c r="Q23" s="570"/>
      <c r="R23" s="570"/>
      <c r="S23" s="570"/>
      <c r="T23" s="570"/>
      <c r="U23" s="570"/>
      <c r="V23" s="570"/>
      <c r="W23" s="73"/>
      <c r="X23" s="73"/>
      <c r="Y23" s="80"/>
      <c r="Z23" s="73"/>
      <c r="AA23"/>
      <c r="AB23"/>
      <c r="AC23"/>
    </row>
    <row r="24" spans="1:29" s="107" customFormat="1" ht="6" customHeight="1" thickBot="1">
      <c r="A24" s="79"/>
      <c r="B24" s="73"/>
      <c r="C24" s="73"/>
      <c r="D24" s="82"/>
      <c r="E24" s="82"/>
      <c r="F24" s="82"/>
      <c r="G24" s="82"/>
      <c r="H24" s="82"/>
      <c r="I24" s="82"/>
      <c r="J24" s="73"/>
      <c r="K24" s="73"/>
      <c r="L24" s="80"/>
      <c r="M24" s="73"/>
      <c r="N24" s="79"/>
      <c r="O24" s="73"/>
      <c r="P24" s="73"/>
      <c r="Q24" s="82"/>
      <c r="R24" s="82"/>
      <c r="S24" s="82"/>
      <c r="T24" s="82"/>
      <c r="U24" s="82"/>
      <c r="V24" s="82"/>
      <c r="W24" s="73"/>
      <c r="X24" s="73"/>
      <c r="Y24" s="80"/>
      <c r="Z24" s="73"/>
      <c r="AA24"/>
      <c r="AB24"/>
      <c r="AC24"/>
    </row>
    <row r="25" spans="1:29" s="121" customFormat="1" ht="23.25" customHeight="1">
      <c r="A25" s="83"/>
      <c r="B25" s="572" t="str">
        <f>Prot_meczu!C19</f>
        <v/>
      </c>
      <c r="C25" s="572"/>
      <c r="D25" s="572"/>
      <c r="E25" s="572"/>
      <c r="F25" s="94"/>
      <c r="G25" s="94"/>
      <c r="H25" s="572" t="str">
        <f>Prot_meczu!H19</f>
        <v/>
      </c>
      <c r="I25" s="572"/>
      <c r="J25" s="572"/>
      <c r="K25" s="572"/>
      <c r="L25" s="85"/>
      <c r="M25" s="94"/>
      <c r="N25" s="83"/>
      <c r="O25" s="572" t="str">
        <f>Prot_meczu!C27</f>
        <v/>
      </c>
      <c r="P25" s="572"/>
      <c r="Q25" s="572"/>
      <c r="R25" s="572"/>
      <c r="S25" s="94"/>
      <c r="T25" s="94"/>
      <c r="U25" s="572" t="str">
        <f>Prot_meczu!H27</f>
        <v/>
      </c>
      <c r="V25" s="572"/>
      <c r="W25" s="572"/>
      <c r="X25" s="572"/>
      <c r="Y25" s="85"/>
      <c r="Z25" s="84"/>
      <c r="AA25"/>
      <c r="AB25"/>
      <c r="AC25"/>
    </row>
    <row r="26" spans="1:29" s="90" customFormat="1" ht="12" customHeight="1" thickBot="1">
      <c r="A26" s="118"/>
      <c r="B26" s="88" t="s">
        <v>41</v>
      </c>
      <c r="C26" s="89"/>
      <c r="D26" s="306" t="s">
        <v>68</v>
      </c>
      <c r="E26" s="307" t="s">
        <v>69</v>
      </c>
      <c r="H26" s="305" t="s">
        <v>68</v>
      </c>
      <c r="I26" s="306" t="s">
        <v>69</v>
      </c>
      <c r="J26" s="89"/>
      <c r="K26" s="91" t="s">
        <v>41</v>
      </c>
      <c r="L26" s="92"/>
      <c r="N26" s="87"/>
      <c r="O26" s="88" t="s">
        <v>41</v>
      </c>
      <c r="P26" s="89"/>
      <c r="Q26" s="306" t="s">
        <v>68</v>
      </c>
      <c r="R26" s="307" t="s">
        <v>69</v>
      </c>
      <c r="U26" s="305" t="s">
        <v>68</v>
      </c>
      <c r="V26" s="306" t="s">
        <v>69</v>
      </c>
      <c r="W26" s="89"/>
      <c r="X26" s="91" t="s">
        <v>41</v>
      </c>
      <c r="Y26" s="92"/>
      <c r="AA26"/>
      <c r="AB26"/>
      <c r="AC26"/>
    </row>
    <row r="27" spans="1:29" s="107" customFormat="1" ht="10.5" customHeight="1">
      <c r="A27" s="79"/>
      <c r="B27" s="73"/>
      <c r="C27" s="73"/>
      <c r="D27" s="288"/>
      <c r="E27" s="288"/>
      <c r="F27" s="73"/>
      <c r="G27" s="73"/>
      <c r="H27" s="288"/>
      <c r="I27" s="288"/>
      <c r="J27" s="73"/>
      <c r="K27" s="73"/>
      <c r="L27" s="80"/>
      <c r="M27" s="73"/>
      <c r="N27" s="79"/>
      <c r="O27" s="73"/>
      <c r="P27" s="73"/>
      <c r="Q27" s="288"/>
      <c r="R27" s="288"/>
      <c r="S27" s="73"/>
      <c r="T27" s="73"/>
      <c r="U27" s="288"/>
      <c r="V27" s="288"/>
      <c r="W27" s="73"/>
      <c r="X27" s="73"/>
      <c r="Y27" s="80"/>
      <c r="Z27" s="73"/>
      <c r="AA27"/>
      <c r="AB27"/>
      <c r="AC27"/>
    </row>
    <row r="28" spans="1:29" s="121" customFormat="1" ht="18" customHeight="1">
      <c r="A28" s="83"/>
      <c r="B28" s="576">
        <f>Prot_meczu!B4</f>
        <v>0</v>
      </c>
      <c r="C28" s="577"/>
      <c r="D28" s="577"/>
      <c r="E28" s="578"/>
      <c r="F28" s="94"/>
      <c r="G28" s="94"/>
      <c r="H28" s="576">
        <f>Prot_meczu!Q4</f>
        <v>0</v>
      </c>
      <c r="I28" s="577"/>
      <c r="J28" s="577"/>
      <c r="K28" s="578"/>
      <c r="L28" s="95"/>
      <c r="M28" s="94"/>
      <c r="N28" s="83"/>
      <c r="O28" s="576">
        <f>Prot_meczu!B4</f>
        <v>0</v>
      </c>
      <c r="P28" s="577"/>
      <c r="Q28" s="577"/>
      <c r="R28" s="578"/>
      <c r="S28" s="94"/>
      <c r="T28" s="94"/>
      <c r="U28" s="576">
        <f>Prot_meczu!Q4</f>
        <v>0</v>
      </c>
      <c r="V28" s="577"/>
      <c r="W28" s="577"/>
      <c r="X28" s="578"/>
      <c r="Y28" s="95"/>
      <c r="Z28" s="94"/>
      <c r="AA28"/>
      <c r="AB28"/>
      <c r="AC28"/>
    </row>
    <row r="29" spans="1:29" s="90" customFormat="1" ht="12" customHeight="1">
      <c r="A29" s="87"/>
      <c r="B29" s="97" t="s">
        <v>42</v>
      </c>
      <c r="C29" s="98"/>
      <c r="D29" s="98"/>
      <c r="E29" s="99"/>
      <c r="H29" s="100"/>
      <c r="I29" s="98"/>
      <c r="J29" s="98"/>
      <c r="K29" s="101" t="s">
        <v>42</v>
      </c>
      <c r="L29" s="92"/>
      <c r="N29" s="87"/>
      <c r="O29" s="97" t="s">
        <v>42</v>
      </c>
      <c r="P29" s="98"/>
      <c r="Q29" s="98"/>
      <c r="R29" s="99"/>
      <c r="U29" s="100"/>
      <c r="V29" s="98"/>
      <c r="W29" s="98"/>
      <c r="X29" s="101" t="s">
        <v>42</v>
      </c>
      <c r="Y29" s="92"/>
      <c r="AA29"/>
      <c r="AB29"/>
      <c r="AC29"/>
    </row>
    <row r="30" spans="1:29" s="107" customFormat="1" ht="12" customHeight="1">
      <c r="A30" s="79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80"/>
      <c r="M30" s="73"/>
      <c r="N30" s="79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80"/>
      <c r="Z30" s="73"/>
      <c r="AA30"/>
      <c r="AB30"/>
      <c r="AC30"/>
    </row>
    <row r="31" spans="1:29" s="107" customFormat="1" ht="12" customHeight="1">
      <c r="A31" s="79"/>
      <c r="B31" s="102"/>
      <c r="C31" s="103" t="s">
        <v>43</v>
      </c>
      <c r="D31" s="103" t="s">
        <v>44</v>
      </c>
      <c r="E31" s="579" t="s">
        <v>45</v>
      </c>
      <c r="F31" s="580"/>
      <c r="G31" s="579" t="s">
        <v>46</v>
      </c>
      <c r="H31" s="580"/>
      <c r="I31" s="103" t="s">
        <v>47</v>
      </c>
      <c r="J31" s="295" t="s">
        <v>16</v>
      </c>
      <c r="K31" s="102"/>
      <c r="L31" s="80"/>
      <c r="M31" s="73"/>
      <c r="N31" s="79"/>
      <c r="O31" s="102"/>
      <c r="P31" s="103" t="s">
        <v>43</v>
      </c>
      <c r="Q31" s="103" t="s">
        <v>44</v>
      </c>
      <c r="R31" s="579" t="s">
        <v>45</v>
      </c>
      <c r="S31" s="580"/>
      <c r="T31" s="579" t="s">
        <v>46</v>
      </c>
      <c r="U31" s="580"/>
      <c r="V31" s="103" t="s">
        <v>47</v>
      </c>
      <c r="W31" s="295" t="s">
        <v>16</v>
      </c>
      <c r="X31" s="102"/>
      <c r="Y31" s="80"/>
      <c r="Z31" s="73"/>
      <c r="AA31"/>
      <c r="AB31"/>
      <c r="AC31"/>
    </row>
    <row r="32" spans="1:29" s="107" customFormat="1" ht="36" customHeight="1">
      <c r="A32" s="79"/>
      <c r="B32" s="104"/>
      <c r="C32" s="105"/>
      <c r="D32" s="105"/>
      <c r="E32" s="581"/>
      <c r="F32" s="582"/>
      <c r="G32" s="581"/>
      <c r="H32" s="582"/>
      <c r="I32" s="105"/>
      <c r="J32" s="105"/>
      <c r="K32" s="104"/>
      <c r="L32" s="80"/>
      <c r="M32" s="73"/>
      <c r="N32" s="79"/>
      <c r="O32" s="104"/>
      <c r="P32" s="105"/>
      <c r="Q32" s="105"/>
      <c r="R32" s="581"/>
      <c r="S32" s="582"/>
      <c r="T32" s="581"/>
      <c r="U32" s="582"/>
      <c r="V32" s="105"/>
      <c r="W32" s="105"/>
      <c r="X32" s="104"/>
      <c r="Y32" s="80"/>
      <c r="Z32" s="73"/>
      <c r="AA32"/>
      <c r="AB32"/>
      <c r="AC32"/>
    </row>
    <row r="33" spans="1:29" s="107" customFormat="1" ht="21" customHeight="1" thickBot="1">
      <c r="A33" s="79"/>
      <c r="B33" s="75" t="s">
        <v>28</v>
      </c>
      <c r="C33" s="73"/>
      <c r="D33" s="73"/>
      <c r="E33" s="73"/>
      <c r="F33" s="73"/>
      <c r="G33" s="73"/>
      <c r="H33" s="73"/>
      <c r="I33" s="73"/>
      <c r="J33" s="73"/>
      <c r="K33" s="77" t="s">
        <v>48</v>
      </c>
      <c r="L33" s="80"/>
      <c r="M33" s="73"/>
      <c r="N33" s="79"/>
      <c r="O33" s="75" t="s">
        <v>28</v>
      </c>
      <c r="P33" s="73"/>
      <c r="Q33" s="73"/>
      <c r="R33" s="73"/>
      <c r="S33" s="73"/>
      <c r="T33" s="73"/>
      <c r="U33" s="73"/>
      <c r="V33" s="73"/>
      <c r="W33" s="73"/>
      <c r="X33" s="77" t="s">
        <v>48</v>
      </c>
      <c r="Y33" s="80"/>
      <c r="Z33" s="73"/>
      <c r="AA33"/>
      <c r="AB33"/>
      <c r="AC33"/>
    </row>
    <row r="34" spans="1:29" s="107" customFormat="1" ht="23.25" customHeight="1" thickBot="1">
      <c r="A34" s="79"/>
      <c r="B34" s="583"/>
      <c r="C34" s="583"/>
      <c r="D34" s="583"/>
      <c r="E34" s="583"/>
      <c r="F34" s="583"/>
      <c r="G34" s="583"/>
      <c r="H34" s="583"/>
      <c r="I34" s="583"/>
      <c r="J34" s="73"/>
      <c r="K34" s="106"/>
      <c r="L34" s="80"/>
      <c r="M34" s="73"/>
      <c r="N34" s="79"/>
      <c r="O34" s="583"/>
      <c r="P34" s="583"/>
      <c r="Q34" s="583"/>
      <c r="R34" s="583"/>
      <c r="S34" s="583"/>
      <c r="T34" s="583"/>
      <c r="U34" s="583"/>
      <c r="V34" s="583"/>
      <c r="W34" s="73"/>
      <c r="X34" s="106"/>
      <c r="Y34" s="80"/>
      <c r="Z34" s="73"/>
      <c r="AA34"/>
      <c r="AB34"/>
      <c r="AC34"/>
    </row>
    <row r="35" spans="1:29" s="107" customFormat="1" ht="9" customHeight="1">
      <c r="A35" s="79"/>
      <c r="C35" s="108"/>
      <c r="D35" s="108"/>
      <c r="F35" s="108"/>
      <c r="G35" s="108"/>
      <c r="H35" s="108"/>
      <c r="I35" s="108"/>
      <c r="J35" s="73"/>
      <c r="L35" s="80"/>
      <c r="M35" s="73"/>
      <c r="N35" s="79"/>
      <c r="P35" s="108"/>
      <c r="Q35" s="108"/>
      <c r="S35" s="108"/>
      <c r="T35" s="108"/>
      <c r="U35" s="108"/>
      <c r="V35" s="108"/>
      <c r="W35" s="73"/>
      <c r="Y35" s="80"/>
      <c r="Z35" s="73"/>
      <c r="AA35"/>
      <c r="AB35"/>
      <c r="AC35"/>
    </row>
    <row r="36" spans="1:29" s="107" customFormat="1" ht="24" customHeight="1">
      <c r="A36" s="79"/>
      <c r="B36" s="109" t="s">
        <v>49</v>
      </c>
      <c r="C36" s="110"/>
      <c r="D36" s="108"/>
      <c r="E36" s="111" t="s">
        <v>50</v>
      </c>
      <c r="F36" s="112"/>
      <c r="G36" s="112"/>
      <c r="H36" s="110"/>
      <c r="I36" s="108"/>
      <c r="J36" s="113"/>
      <c r="K36" s="114" t="s">
        <v>49</v>
      </c>
      <c r="L36" s="80"/>
      <c r="M36" s="73"/>
      <c r="N36" s="79"/>
      <c r="O36" s="109" t="s">
        <v>49</v>
      </c>
      <c r="P36" s="110"/>
      <c r="Q36" s="108"/>
      <c r="R36" s="111" t="s">
        <v>50</v>
      </c>
      <c r="S36" s="112"/>
      <c r="T36" s="112"/>
      <c r="U36" s="110"/>
      <c r="V36" s="108"/>
      <c r="W36" s="113"/>
      <c r="X36" s="114" t="s">
        <v>49</v>
      </c>
      <c r="Y36" s="80"/>
      <c r="Z36" s="73"/>
      <c r="AA36"/>
      <c r="AB36"/>
      <c r="AC36"/>
    </row>
    <row r="37" spans="1:29" s="107" customFormat="1" ht="6" customHeight="1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7"/>
      <c r="M37" s="73"/>
      <c r="N37" s="115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7"/>
      <c r="Z37" s="73"/>
      <c r="AA37"/>
      <c r="AB37"/>
      <c r="AC37"/>
    </row>
  </sheetData>
  <sheetProtection password="CE88" sheet="1" objects="1" scenarios="1"/>
  <mergeCells count="48">
    <mergeCell ref="B34:I34"/>
    <mergeCell ref="O34:V34"/>
    <mergeCell ref="E31:F31"/>
    <mergeCell ref="G31:H31"/>
    <mergeCell ref="R31:S31"/>
    <mergeCell ref="T31:U31"/>
    <mergeCell ref="E32:F32"/>
    <mergeCell ref="G32:H32"/>
    <mergeCell ref="R32:S32"/>
    <mergeCell ref="T32:U32"/>
    <mergeCell ref="B28:E28"/>
    <mergeCell ref="H28:K28"/>
    <mergeCell ref="O28:R28"/>
    <mergeCell ref="U28:X28"/>
    <mergeCell ref="B15:I15"/>
    <mergeCell ref="O15:V15"/>
    <mergeCell ref="B22:C22"/>
    <mergeCell ref="D22:I23"/>
    <mergeCell ref="J22:K22"/>
    <mergeCell ref="O22:P22"/>
    <mergeCell ref="Q22:V23"/>
    <mergeCell ref="W22:X22"/>
    <mergeCell ref="B25:E25"/>
    <mergeCell ref="H25:K25"/>
    <mergeCell ref="O25:R25"/>
    <mergeCell ref="U25:X25"/>
    <mergeCell ref="E12:F12"/>
    <mergeCell ref="G12:H12"/>
    <mergeCell ref="R12:S12"/>
    <mergeCell ref="T12:U12"/>
    <mergeCell ref="E13:F13"/>
    <mergeCell ref="G13:H13"/>
    <mergeCell ref="R13:S13"/>
    <mergeCell ref="T13:U13"/>
    <mergeCell ref="B6:E6"/>
    <mergeCell ref="H6:K6"/>
    <mergeCell ref="O6:R6"/>
    <mergeCell ref="U6:X6"/>
    <mergeCell ref="B9:E9"/>
    <mergeCell ref="H9:K9"/>
    <mergeCell ref="O9:R9"/>
    <mergeCell ref="U9:X9"/>
    <mergeCell ref="W3:X3"/>
    <mergeCell ref="B3:C3"/>
    <mergeCell ref="D3:I4"/>
    <mergeCell ref="J3:K3"/>
    <mergeCell ref="O3:P3"/>
    <mergeCell ref="Q3:V4"/>
  </mergeCells>
  <pageMargins left="0" right="0" top="0.35433070866141736" bottom="0.35433070866141736" header="0.11811023622047245" footer="0.11811023622047245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4097" r:id="rId4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4097" r:id="rId4"/>
      </mc:Fallback>
    </mc:AlternateContent>
    <mc:AlternateContent xmlns:mc="http://schemas.openxmlformats.org/markup-compatibility/2006">
      <mc:Choice Requires="x14">
        <oleObject progId="CorelDRAW.Graphic.9" shapeId="4098" r:id="rId6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4098" r:id="rId6"/>
      </mc:Fallback>
    </mc:AlternateContent>
    <mc:AlternateContent xmlns:mc="http://schemas.openxmlformats.org/markup-compatibility/2006">
      <mc:Choice Requires="x14">
        <oleObject progId="CorelDRAW.Graphic.9" shapeId="4099" r:id="rId7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4099" r:id="rId7"/>
      </mc:Fallback>
    </mc:AlternateContent>
    <mc:AlternateContent xmlns:mc="http://schemas.openxmlformats.org/markup-compatibility/2006">
      <mc:Choice Requires="x14">
        <oleObject progId="CorelDRAW.Graphic.9" shapeId="4100" r:id="rId8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4100" r:id="rId8"/>
      </mc:Fallback>
    </mc:AlternateContent>
    <mc:AlternateContent xmlns:mc="http://schemas.openxmlformats.org/markup-compatibility/2006">
      <mc:Choice Requires="x14">
        <oleObject progId="CorelDRAW.Graphic.9" shapeId="4101" r:id="rId9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4101" r:id="rId9"/>
      </mc:Fallback>
    </mc:AlternateContent>
    <mc:AlternateContent xmlns:mc="http://schemas.openxmlformats.org/markup-compatibility/2006">
      <mc:Choice Requires="x14">
        <oleObject progId="CorelDRAW.Graphic.9" shapeId="4102" r:id="rId10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4102" r:id="rId10"/>
      </mc:Fallback>
    </mc:AlternateContent>
    <mc:AlternateContent xmlns:mc="http://schemas.openxmlformats.org/markup-compatibility/2006">
      <mc:Choice Requires="x14">
        <oleObject progId="CorelDRAW.Graphic.9" shapeId="4103" r:id="rId11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4103" r:id="rId11"/>
      </mc:Fallback>
    </mc:AlternateContent>
    <mc:AlternateContent xmlns:mc="http://schemas.openxmlformats.org/markup-compatibility/2006">
      <mc:Choice Requires="x14">
        <oleObject progId="CorelDRAW.Graphic.9" shapeId="4104" r:id="rId12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4104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</vt:i4>
      </vt:variant>
    </vt:vector>
  </HeadingPairs>
  <TitlesOfParts>
    <vt:vector size="9" baseType="lpstr">
      <vt:lpstr>Prot_meczu</vt:lpstr>
      <vt:lpstr>Protokol_1-4</vt:lpstr>
      <vt:lpstr>Protokol_5-6</vt:lpstr>
      <vt:lpstr>Protokol_7-10</vt:lpstr>
      <vt:lpstr>Prot_meczu!Obszar_wydruku</vt:lpstr>
      <vt:lpstr>Prot_meczu!Print_Area</vt:lpstr>
      <vt:lpstr>'Protokol_1-4'!Print_Area</vt:lpstr>
      <vt:lpstr>'Protokol_5-6'!Print_Area</vt:lpstr>
      <vt:lpstr>'Protokol_7-10'!Print_Area</vt:lpstr>
    </vt:vector>
  </TitlesOfParts>
  <Company>Uniwersytet Zielonogórski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Michalak</dc:creator>
  <cp:lastModifiedBy>Henryk Michalak</cp:lastModifiedBy>
  <cp:lastPrinted>2023-05-29T20:20:04Z</cp:lastPrinted>
  <dcterms:created xsi:type="dcterms:W3CDTF">2006-10-27T08:24:06Z</dcterms:created>
  <dcterms:modified xsi:type="dcterms:W3CDTF">2023-09-06T14:30:23Z</dcterms:modified>
</cp:coreProperties>
</file>